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0" yWindow="65176" windowWidth="31900" windowHeight="1908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<sst xmlns="http://schemas.openxmlformats.org/spreadsheetml/2006/main" count="170" uniqueCount="99">
  <si>
    <r>
      <t xml:space="preserve">Al termine degli studi relativi al Diploma Accademico di primo livello in </t>
    </r>
    <r>
      <rPr>
        <b/>
        <sz val="6"/>
        <rFont val="Verdana"/>
        <family val="0"/>
      </rPr>
      <t>Composizione</t>
    </r>
    <r>
      <rPr>
        <sz val="6"/>
        <rFont val="Verdana"/>
        <family val="0"/>
      </rPr>
      <t xml:space="preserve"> gli studenti devono aver acquisito competenze  </t>
    </r>
  </si>
  <si>
    <t xml:space="preserve">e con l’acquisizione di specifiche conoscenze relative ai modelli analitici della musica ed alla loro evoluzione storica. </t>
  </si>
  <si>
    <t>Al termine del Triennio gli studenti devono aver acquisito una conoscenza approfondita degli aspetti stilistici, storici estetici generali e relativi</t>
  </si>
  <si>
    <t>Discipline interpretative d'insieme</t>
  </si>
  <si>
    <t>7</t>
  </si>
  <si>
    <t>3</t>
  </si>
  <si>
    <t xml:space="preserve">CFA obbligatori da conseguire nell’ambito delle attività di base e caratterizzanti: </t>
  </si>
  <si>
    <r>
      <t>L</t>
    </r>
    <r>
      <rPr>
        <sz val="6"/>
        <rFont val="Verdana"/>
        <family val="0"/>
      </rPr>
      <t xml:space="preserve"> = laboratorio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</si>
  <si>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</si>
  <si>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 xml:space="preserve">competenze riferite all'ambito dell'improvvisazione. È obiettivo formativo del corso anche l’acquisizione di adeguate competenze nel campo </t>
  </si>
  <si>
    <t>dell’informatica musicale nonché quelle relative ad una seconda lingua comunitaria.</t>
  </si>
  <si>
    <t>ore</t>
  </si>
  <si>
    <t>CARATTERIZZANTI</t>
  </si>
  <si>
    <r>
      <t xml:space="preserve">CODC/01                     
</t>
    </r>
    <r>
      <rPr>
        <b/>
        <sz val="6"/>
        <rFont val="Verdana"/>
        <family val="0"/>
      </rPr>
      <t>COMPOSIZIONE</t>
    </r>
  </si>
  <si>
    <t>INTEGRATIVE E AFFINI</t>
  </si>
  <si>
    <t>5</t>
  </si>
  <si>
    <t>6</t>
  </si>
  <si>
    <t xml:space="preserve"> Lettura cantata, intonazione e ritmica</t>
  </si>
  <si>
    <t>I</t>
  </si>
  <si>
    <t>Discipline della musica elettronica e delle tecnologie del suono</t>
  </si>
  <si>
    <r>
      <t xml:space="preserve">COTP/02                     
</t>
    </r>
    <r>
      <rPr>
        <b/>
        <sz val="6"/>
        <rFont val="Verdana"/>
        <family val="0"/>
      </rPr>
      <t>LETTURA DELLA PARTITURA</t>
    </r>
  </si>
  <si>
    <r>
      <t xml:space="preserve">CODM/03
</t>
    </r>
    <r>
      <rPr>
        <b/>
        <sz val="6"/>
        <rFont val="Verdana"/>
        <family val="0"/>
      </rPr>
      <t>MUSICOLOGIA SISTEMATICA</t>
    </r>
  </si>
  <si>
    <r>
      <t xml:space="preserve">COMI/01                                                                    </t>
    </r>
    <r>
      <rPr>
        <b/>
        <sz val="6"/>
        <rFont val="Verdana"/>
        <family val="0"/>
      </rPr>
      <t>ESERCITAZIONI CORALI</t>
    </r>
  </si>
  <si>
    <t>CFA settori obbligatori previsti dal DM 124/09 nell’ambito delle attività di base e caratterizzanti [min. 108]:</t>
  </si>
  <si>
    <t>TOTALE</t>
  </si>
  <si>
    <t>PIANO DELL'OFFERTA DIDATTICA</t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</si>
  <si>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</si>
  <si>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 xml:space="preserve">I </t>
    </r>
    <r>
      <rPr>
        <sz val="6"/>
        <rFont val="Verdana"/>
        <family val="0"/>
      </rPr>
      <t>= disciplina individuale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</si>
  <si>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</si>
  <si>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</si>
  <si>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t>Lettura della partitura</t>
  </si>
  <si>
    <t xml:space="preserve">differenti. Specifiche competenze devono essere acquisite nell'ambito della strumentazione, dell'orchestrazione, della trascrizione e </t>
  </si>
  <si>
    <t>dell'arrangiamento. Tali obiettivi dovranno essere raggiunti anche favorendo lo sviluppo della capacità percettiva dell’udito e di memorizzazione</t>
  </si>
  <si>
    <t>Informatica musicale</t>
  </si>
  <si>
    <t xml:space="preserve">codice
settore artistico-disciplinare </t>
  </si>
  <si>
    <t>Tot. ore</t>
  </si>
  <si>
    <t>Forme della poesia per musica</t>
  </si>
  <si>
    <t>Letteratura e testi per musica</t>
  </si>
  <si>
    <t>Formazione corale</t>
  </si>
  <si>
    <t>Elaborazione, trascrizione e arrangiamento</t>
  </si>
  <si>
    <t>Analisi compositiva</t>
  </si>
  <si>
    <t>Psicologia della musica</t>
  </si>
  <si>
    <t>30</t>
  </si>
  <si>
    <t>I ANNUALITÀ</t>
  </si>
  <si>
    <t>II ANNUALITÀ</t>
  </si>
  <si>
    <t>III ANNUALITÀ</t>
  </si>
  <si>
    <t>Composizione</t>
  </si>
  <si>
    <t>OBIETTIVI FORMATIVI</t>
  </si>
  <si>
    <r>
      <t xml:space="preserve">COME/03         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</si>
  <si>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</si>
  <si>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t>FORMAZIONE DI BASE</t>
  </si>
  <si>
    <t>Discipline teorico-analitico-pratiche</t>
  </si>
  <si>
    <t>C</t>
  </si>
  <si>
    <t>E</t>
  </si>
  <si>
    <t>TOTALI</t>
  </si>
  <si>
    <t>ID</t>
  </si>
  <si>
    <t>DCPL 15 CORSO DI DIPLOMA ACCADEMICO DI PRIMO LIVELLO IN COMPOSIZIONE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</si>
  <si>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</si>
  <si>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t xml:space="preserve">DIPARTIMENTO DI TEORIA E ANALISI, COMPOSIZIONE E DIREZIONE                                                               </t>
  </si>
  <si>
    <t xml:space="preserve">SCUOLA DI COMPOSIZIONE </t>
  </si>
  <si>
    <t>Tot. esami</t>
  </si>
  <si>
    <t>Storia e storiografia della musica</t>
  </si>
  <si>
    <t>Metodologia della ricerca storico-musicale</t>
  </si>
  <si>
    <t>L</t>
  </si>
  <si>
    <t>tipologia delle attività formative</t>
  </si>
  <si>
    <t>area disciplinare</t>
  </si>
  <si>
    <t>disciplina</t>
  </si>
  <si>
    <t>tip.</t>
  </si>
  <si>
    <t>CFA</t>
  </si>
  <si>
    <t xml:space="preserve">Discipline interpretative </t>
  </si>
  <si>
    <t>Fondamenti di acustica degli strumenti musicali e della voce</t>
  </si>
  <si>
    <t>Fondamenti di tecnica e registrazione organistica</t>
  </si>
  <si>
    <t xml:space="preserve">allo specifico ambito compositivo. Al termine degli studi, con riferimento alla specificità del corso, lo studente dovrà possedere adeguate </t>
  </si>
  <si>
    <t>PROSPETTIVE OCCUPAZIONALI</t>
  </si>
  <si>
    <t xml:space="preserve">Il corso offre allo studente possibilità di impiego nei seguenti ambiti:
- Composizione musicale
- Trascrizione musicale
- Arrangiamento musicale
</t>
  </si>
  <si>
    <t>CFA settore</t>
  </si>
  <si>
    <t>val.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</si>
  <si>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</si>
  <si>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</si>
  <si>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</si>
  <si>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</si>
  <si>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</si>
  <si>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</si>
  <si>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t>Modalità</t>
  </si>
  <si>
    <t>Tecniche contrappuntistiche</t>
  </si>
  <si>
    <t>Estetica della musica</t>
  </si>
  <si>
    <r>
      <t xml:space="preserve">CODM/04                                                                                                       </t>
    </r>
    <r>
      <rPr>
        <b/>
        <sz val="6"/>
        <rFont val="Verdana"/>
        <family val="0"/>
      </rPr>
      <t>STORIA DELLA MUSICA</t>
    </r>
  </si>
  <si>
    <r>
      <t xml:space="preserve">CODI/20 
</t>
    </r>
    <r>
      <rPr>
        <b/>
        <sz val="6"/>
        <rFont val="Verdana"/>
        <family val="0"/>
      </rPr>
      <t>PRATICA ORGANISTICA E CANTO GREGORIANO</t>
    </r>
  </si>
  <si>
    <r>
      <t xml:space="preserve">CODM/07
</t>
    </r>
    <r>
      <rPr>
        <b/>
        <sz val="6"/>
        <rFont val="Verdana"/>
        <family val="0"/>
      </rPr>
      <t>POESIA PER MUSICA E DRAMMATURGIA MUSICALE</t>
    </r>
  </si>
  <si>
    <t>tecniche e culturali specifiche tali da consentire loro di realizzare concretamente la propria idea artistica.</t>
  </si>
  <si>
    <t>Discipline compositive</t>
  </si>
  <si>
    <t>Discipline musicologiche</t>
  </si>
  <si>
    <t>A tal fine sarà dato particolare rilievo allo studio delle principali tecniche e dei linguaggi compositivi più rappresentativi di epoche storiche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</si>
  <si>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</si>
  <si>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Psicoacustica musicale</t>
  </si>
  <si>
    <t xml:space="preserve">Tecnologie e tecniche della ripresa e della registrazione audio </t>
  </si>
  <si>
    <t>Tecniche di espressione e di consapevolezza corporea</t>
  </si>
  <si>
    <r>
      <t xml:space="preserve">CODD/07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</si>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</sst>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6"/>
      <name val="Verdana"/>
      <family val="0"/>
    </font>
    <font>
      <sz val="6"/>
      <color indexed="60"/>
      <name val="Verdana"/>
      <family val="0"/>
    </font>
    <font>
      <sz val="6"/>
      <color indexed="63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/>
      <right style="medium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92">
    <xf numFmtId="0" fontId="0" fillId="0" borderId="0" xfId="0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top" wrapText="1" shrinkToFit="1"/>
    </xf>
    <xf numFmtId="0" fontId="21" fillId="0" borderId="0" xfId="0" applyNumberFormat="1" applyFont="1" applyBorder="1" applyAlignment="1">
      <alignment horizontal="left" vertical="top" wrapText="1" shrinkToFit="1"/>
    </xf>
    <xf numFmtId="0" fontId="21" fillId="0" borderId="11" xfId="0" applyNumberFormat="1" applyFont="1" applyBorder="1" applyAlignment="1">
      <alignment horizontal="left" vertical="top" wrapText="1" shrinkToFit="1"/>
    </xf>
    <xf numFmtId="0" fontId="21" fillId="0" borderId="13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17" borderId="44" xfId="0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49" fontId="21" fillId="3" borderId="50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49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vertical="top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0" fontId="21" fillId="18" borderId="55" xfId="0" applyFont="1" applyFill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17" borderId="47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19" borderId="59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49" fontId="24" fillId="3" borderId="6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" fontId="24" fillId="18" borderId="6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 wrapText="1"/>
    </xf>
    <xf numFmtId="0" fontId="24" fillId="17" borderId="48" xfId="0" applyFont="1" applyFill="1" applyBorder="1" applyAlignment="1">
      <alignment horizontal="center" vertical="center"/>
    </xf>
    <xf numFmtId="0" fontId="24" fillId="17" borderId="65" xfId="0" applyFont="1" applyFill="1" applyBorder="1" applyAlignment="1">
      <alignment horizontal="center" vertical="center"/>
    </xf>
    <xf numFmtId="0" fontId="24" fillId="17" borderId="66" xfId="0" applyFont="1" applyFill="1" applyBorder="1" applyAlignment="1">
      <alignment horizontal="center" vertical="center"/>
    </xf>
    <xf numFmtId="0" fontId="24" fillId="17" borderId="67" xfId="0" applyFont="1" applyFill="1" applyBorder="1" applyAlignment="1">
      <alignment horizontal="center" vertical="center"/>
    </xf>
    <xf numFmtId="0" fontId="24" fillId="17" borderId="44" xfId="0" applyFont="1" applyFill="1" applyBorder="1" applyAlignment="1">
      <alignment horizontal="center" vertical="center"/>
    </xf>
    <xf numFmtId="0" fontId="24" fillId="17" borderId="60" xfId="0" applyFont="1" applyFill="1" applyBorder="1" applyAlignment="1">
      <alignment horizontal="center" vertical="center"/>
    </xf>
    <xf numFmtId="0" fontId="24" fillId="17" borderId="68" xfId="0" applyFont="1" applyFill="1" applyBorder="1" applyAlignment="1">
      <alignment horizontal="center" vertical="center"/>
    </xf>
    <xf numFmtId="0" fontId="24" fillId="17" borderId="69" xfId="0" applyFont="1" applyFill="1" applyBorder="1" applyAlignment="1">
      <alignment horizontal="center" vertical="center"/>
    </xf>
    <xf numFmtId="0" fontId="24" fillId="17" borderId="55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1" fontId="24" fillId="18" borderId="70" xfId="0" applyNumberFormat="1" applyFont="1" applyFill="1" applyBorder="1" applyAlignment="1">
      <alignment horizontal="center" vertical="center"/>
    </xf>
    <xf numFmtId="0" fontId="24" fillId="18" borderId="65" xfId="0" applyFont="1" applyFill="1" applyBorder="1" applyAlignment="1">
      <alignment horizontal="center" vertical="center"/>
    </xf>
    <xf numFmtId="0" fontId="24" fillId="18" borderId="69" xfId="0" applyFont="1" applyFill="1" applyBorder="1" applyAlignment="1">
      <alignment horizontal="center" vertical="center"/>
    </xf>
    <xf numFmtId="0" fontId="24" fillId="17" borderId="71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49" fontId="24" fillId="20" borderId="15" xfId="0" applyNumberFormat="1" applyFont="1" applyFill="1" applyBorder="1" applyAlignment="1">
      <alignment horizontal="center" vertical="center" wrapText="1"/>
    </xf>
    <xf numFmtId="1" fontId="24" fillId="20" borderId="15" xfId="0" applyNumberFormat="1" applyFont="1" applyFill="1" applyBorder="1" applyAlignment="1">
      <alignment horizontal="center" vertical="center" wrapText="1"/>
    </xf>
    <xf numFmtId="49" fontId="24" fillId="20" borderId="14" xfId="0" applyNumberFormat="1" applyFont="1" applyFill="1" applyBorder="1" applyAlignment="1">
      <alignment horizontal="center" vertical="center" wrapText="1"/>
    </xf>
    <xf numFmtId="49" fontId="24" fillId="20" borderId="25" xfId="0" applyNumberFormat="1" applyFont="1" applyFill="1" applyBorder="1" applyAlignment="1">
      <alignment horizontal="center" vertical="center" wrapText="1"/>
    </xf>
    <xf numFmtId="49" fontId="24" fillId="20" borderId="77" xfId="0" applyNumberFormat="1" applyFont="1" applyFill="1" applyBorder="1" applyAlignment="1">
      <alignment horizontal="center" vertical="center" wrapText="1"/>
    </xf>
    <xf numFmtId="49" fontId="24" fillId="20" borderId="78" xfId="0" applyNumberFormat="1" applyFont="1" applyFill="1" applyBorder="1" applyAlignment="1">
      <alignment horizontal="center" vertical="center" wrapText="1"/>
    </xf>
    <xf numFmtId="49" fontId="24" fillId="20" borderId="79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/>
    </xf>
    <xf numFmtId="1" fontId="24" fillId="18" borderId="84" xfId="0" applyNumberFormat="1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vertical="center"/>
    </xf>
    <xf numFmtId="0" fontId="24" fillId="3" borderId="23" xfId="0" applyFont="1" applyFill="1" applyBorder="1" applyAlignment="1">
      <alignment horizontal="left" vertical="center" wrapText="1"/>
    </xf>
    <xf numFmtId="0" fontId="24" fillId="18" borderId="84" xfId="0" applyFont="1" applyFill="1" applyBorder="1" applyAlignment="1">
      <alignment vertical="center"/>
    </xf>
    <xf numFmtId="1" fontId="24" fillId="17" borderId="15" xfId="0" applyNumberFormat="1" applyFont="1" applyFill="1" applyBorder="1" applyAlignment="1">
      <alignment horizontal="center" vertical="center"/>
    </xf>
    <xf numFmtId="1" fontId="24" fillId="3" borderId="23" xfId="0" applyNumberFormat="1" applyFont="1" applyFill="1" applyBorder="1" applyAlignment="1">
      <alignment horizontal="center" vertical="center" wrapText="1"/>
    </xf>
    <xf numFmtId="1" fontId="24" fillId="21" borderId="15" xfId="0" applyNumberFormat="1" applyFont="1" applyFill="1" applyBorder="1" applyAlignment="1">
      <alignment horizontal="center" vertical="center"/>
    </xf>
    <xf numFmtId="1" fontId="24" fillId="21" borderId="23" xfId="0" applyNumberFormat="1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49" fontId="21" fillId="0" borderId="66" xfId="0" applyNumberFormat="1" applyFont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177" fontId="22" fillId="0" borderId="91" xfId="0" applyNumberFormat="1" applyFont="1" applyBorder="1" applyAlignment="1">
      <alignment horizontal="center" vertical="center" wrapText="1"/>
    </xf>
    <xf numFmtId="177" fontId="22" fillId="0" borderId="92" xfId="0" applyNumberFormat="1" applyFont="1" applyBorder="1" applyAlignment="1">
      <alignment horizontal="center" vertical="center" wrapText="1"/>
    </xf>
    <xf numFmtId="0" fontId="26" fillId="0" borderId="93" xfId="0" applyNumberFormat="1" applyFont="1" applyBorder="1" applyAlignment="1">
      <alignment horizontal="center" vertical="center" wrapText="1"/>
    </xf>
    <xf numFmtId="0" fontId="26" fillId="0" borderId="94" xfId="0" applyNumberFormat="1" applyFont="1" applyBorder="1" applyAlignment="1">
      <alignment horizontal="center" vertical="center" wrapText="1"/>
    </xf>
    <xf numFmtId="49" fontId="26" fillId="0" borderId="95" xfId="0" applyNumberFormat="1" applyFont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177" fontId="22" fillId="0" borderId="98" xfId="49" applyNumberFormat="1" applyFont="1" applyBorder="1" applyAlignment="1">
      <alignment horizontal="center" vertical="center" wrapText="1"/>
    </xf>
    <xf numFmtId="177" fontId="22" fillId="0" borderId="99" xfId="49" applyNumberFormat="1" applyFont="1" applyBorder="1" applyAlignment="1">
      <alignment horizontal="center" vertical="center" wrapText="1"/>
    </xf>
    <xf numFmtId="49" fontId="26" fillId="0" borderId="100" xfId="0" applyNumberFormat="1" applyFont="1" applyBorder="1" applyAlignment="1">
      <alignment horizontal="left" vertical="center" wrapText="1"/>
    </xf>
    <xf numFmtId="49" fontId="26" fillId="0" borderId="101" xfId="0" applyNumberFormat="1" applyFont="1" applyBorder="1" applyAlignment="1">
      <alignment horizontal="left" vertical="center" wrapText="1"/>
    </xf>
    <xf numFmtId="49" fontId="26" fillId="0" borderId="102" xfId="0" applyNumberFormat="1" applyFont="1" applyBorder="1" applyAlignment="1">
      <alignment horizontal="left" vertical="center" wrapText="1"/>
    </xf>
    <xf numFmtId="1" fontId="21" fillId="0" borderId="9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/>
    </xf>
    <xf numFmtId="0" fontId="21" fillId="0" borderId="77" xfId="0" applyFont="1" applyBorder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top" wrapText="1"/>
    </xf>
    <xf numFmtId="0" fontId="21" fillId="0" borderId="103" xfId="0" applyFont="1" applyBorder="1" applyAlignment="1">
      <alignment vertical="top" wrapText="1"/>
    </xf>
    <xf numFmtId="0" fontId="21" fillId="0" borderId="56" xfId="0" applyFont="1" applyBorder="1" applyAlignment="1">
      <alignment vertical="top" wrapText="1"/>
    </xf>
    <xf numFmtId="0" fontId="24" fillId="0" borderId="88" xfId="0" applyFont="1" applyFill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21" fillId="0" borderId="105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97" xfId="0" applyNumberFormat="1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49" fontId="22" fillId="0" borderId="110" xfId="0" applyNumberFormat="1" applyFont="1" applyBorder="1" applyAlignment="1">
      <alignment horizontal="left" vertical="center" wrapText="1"/>
    </xf>
    <xf numFmtId="49" fontId="22" fillId="0" borderId="91" xfId="0" applyNumberFormat="1" applyFont="1" applyBorder="1" applyAlignment="1">
      <alignment horizontal="left" vertical="center" wrapText="1"/>
    </xf>
    <xf numFmtId="49" fontId="22" fillId="0" borderId="111" xfId="0" applyNumberFormat="1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 wrapText="1"/>
    </xf>
    <xf numFmtId="49" fontId="26" fillId="0" borderId="113" xfId="0" applyNumberFormat="1" applyFont="1" applyBorder="1" applyAlignment="1">
      <alignment horizontal="left" vertical="center" wrapText="1"/>
    </xf>
    <xf numFmtId="49" fontId="26" fillId="0" borderId="114" xfId="0" applyNumberFormat="1" applyFont="1" applyBorder="1" applyAlignment="1">
      <alignment horizontal="left" vertical="center" wrapText="1"/>
    </xf>
    <xf numFmtId="1" fontId="22" fillId="0" borderId="115" xfId="0" applyNumberFormat="1" applyFont="1" applyBorder="1" applyAlignment="1">
      <alignment horizontal="center" vertical="center" wrapText="1"/>
    </xf>
    <xf numFmtId="1" fontId="22" fillId="0" borderId="116" xfId="0" applyNumberFormat="1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1" fontId="22" fillId="0" borderId="118" xfId="0" applyNumberFormat="1" applyFont="1" applyBorder="1" applyAlignment="1">
      <alignment horizontal="center" vertical="center" wrapText="1"/>
    </xf>
    <xf numFmtId="1" fontId="22" fillId="0" borderId="111" xfId="0" applyNumberFormat="1" applyFont="1" applyBorder="1" applyAlignment="1">
      <alignment horizontal="center" vertical="center" wrapText="1"/>
    </xf>
    <xf numFmtId="0" fontId="22" fillId="0" borderId="119" xfId="0" applyFont="1" applyBorder="1" applyAlignment="1">
      <alignment horizontal="left" vertical="center"/>
    </xf>
    <xf numFmtId="0" fontId="22" fillId="0" borderId="98" xfId="0" applyFont="1" applyBorder="1" applyAlignment="1">
      <alignment horizontal="left" vertical="center"/>
    </xf>
    <xf numFmtId="0" fontId="22" fillId="0" borderId="116" xfId="0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120" xfId="0" applyNumberFormat="1" applyFont="1" applyBorder="1" applyAlignment="1">
      <alignment horizontal="center" vertical="center" wrapText="1"/>
    </xf>
    <xf numFmtId="0" fontId="26" fillId="0" borderId="121" xfId="0" applyNumberFormat="1" applyFont="1" applyBorder="1" applyAlignment="1">
      <alignment horizontal="center" vertical="center" wrapText="1"/>
    </xf>
    <xf numFmtId="0" fontId="21" fillId="0" borderId="1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4" fillId="9" borderId="16" xfId="0" applyNumberFormat="1" applyFont="1" applyFill="1" applyBorder="1" applyAlignment="1">
      <alignment horizontal="center" vertical="center" wrapText="1"/>
    </xf>
    <xf numFmtId="49" fontId="24" fillId="9" borderId="18" xfId="0" applyNumberFormat="1" applyFont="1" applyFill="1" applyBorder="1" applyAlignment="1">
      <alignment horizontal="center" vertical="center" wrapText="1"/>
    </xf>
    <xf numFmtId="49" fontId="24" fillId="9" borderId="12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49" fontId="21" fillId="0" borderId="41" xfId="0" applyNumberFormat="1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1" fillId="0" borderId="125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49" fontId="25" fillId="0" borderId="105" xfId="0" applyNumberFormat="1" applyFont="1" applyBorder="1" applyAlignment="1">
      <alignment horizontal="center" vertical="top" wrapText="1"/>
    </xf>
    <xf numFmtId="0" fontId="25" fillId="0" borderId="126" xfId="0" applyFont="1" applyBorder="1" applyAlignment="1">
      <alignment horizontal="center" vertical="top" wrapText="1"/>
    </xf>
    <xf numFmtId="0" fontId="25" fillId="0" borderId="127" xfId="0" applyFont="1" applyBorder="1" applyAlignment="1">
      <alignment horizontal="center" vertical="top" wrapText="1"/>
    </xf>
    <xf numFmtId="49" fontId="25" fillId="0" borderId="106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28" xfId="0" applyNumberFormat="1" applyFont="1" applyBorder="1" applyAlignment="1">
      <alignment horizontal="center" vertical="center" wrapText="1"/>
    </xf>
    <xf numFmtId="49" fontId="25" fillId="0" borderId="129" xfId="0" applyNumberFormat="1" applyFont="1" applyBorder="1" applyAlignment="1">
      <alignment horizontal="center" vertical="center" wrapText="1"/>
    </xf>
    <xf numFmtId="0" fontId="25" fillId="0" borderId="130" xfId="0" applyFont="1" applyBorder="1" applyAlignment="1">
      <alignment horizontal="center" vertical="center" wrapText="1"/>
    </xf>
    <xf numFmtId="0" fontId="25" fillId="0" borderId="131" xfId="0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97" xfId="0" applyNumberFormat="1" applyFont="1" applyBorder="1" applyAlignment="1">
      <alignment horizontal="center" vertical="center" wrapText="1"/>
    </xf>
    <xf numFmtId="49" fontId="24" fillId="9" borderId="132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49" fontId="21" fillId="0" borderId="56" xfId="0" applyNumberFormat="1" applyFont="1" applyBorder="1" applyAlignment="1">
      <alignment horizontal="left" vertical="top" wrapText="1"/>
    </xf>
    <xf numFmtId="0" fontId="21" fillId="0" borderId="41" xfId="0" applyNumberFormat="1" applyFont="1" applyBorder="1" applyAlignment="1">
      <alignment horizontal="left" vertical="top" wrapText="1"/>
    </xf>
    <xf numFmtId="0" fontId="21" fillId="0" borderId="125" xfId="0" applyFont="1" applyBorder="1" applyAlignment="1">
      <alignment vertical="top"/>
    </xf>
    <xf numFmtId="0" fontId="21" fillId="0" borderId="4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03" xfId="0" applyFont="1" applyBorder="1" applyAlignment="1">
      <alignment vertical="top"/>
    </xf>
    <xf numFmtId="0" fontId="21" fillId="0" borderId="56" xfId="0" applyFont="1" applyBorder="1" applyAlignment="1">
      <alignment vertical="top"/>
    </xf>
    <xf numFmtId="0" fontId="21" fillId="0" borderId="42" xfId="0" applyFont="1" applyFill="1" applyBorder="1" applyAlignment="1">
      <alignment horizontal="center"/>
    </xf>
    <xf numFmtId="0" fontId="21" fillId="0" borderId="13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134" xfId="0" applyFont="1" applyFill="1" applyBorder="1" applyAlignment="1">
      <alignment horizontal="center"/>
    </xf>
    <xf numFmtId="0" fontId="21" fillId="0" borderId="135" xfId="0" applyFont="1" applyFill="1" applyBorder="1" applyAlignment="1">
      <alignment horizontal="center" vertical="center"/>
    </xf>
    <xf numFmtId="0" fontId="21" fillId="0" borderId="136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13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13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8" xfId="0" applyFont="1" applyFill="1" applyBorder="1" applyAlignment="1">
      <alignment horizontal="center" vertical="center"/>
    </xf>
    <xf numFmtId="0" fontId="21" fillId="0" borderId="139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1" fillId="0" borderId="138" xfId="0" applyFont="1" applyFill="1" applyBorder="1" applyAlignment="1">
      <alignment horizontal="center"/>
    </xf>
    <xf numFmtId="0" fontId="21" fillId="0" borderId="13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14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30" zoomScaleNormal="130" zoomScalePageLayoutView="0" workbookViewId="0" topLeftCell="A15">
      <selection activeCell="A50" sqref="A50"/>
    </sheetView>
  </sheetViews>
  <sheetFormatPr defaultColWidth="11.57421875" defaultRowHeight="12.75"/>
  <cols>
    <col min="1" max="1" width="12.28125" style="1" customWidth="1"/>
    <col min="2" max="2" width="9.28125" style="1" customWidth="1"/>
    <col min="3" max="3" width="18.00390625" style="1" customWidth="1"/>
    <col min="4" max="4" width="4.8515625" style="2" customWidth="1"/>
    <col min="5" max="5" width="22.28125" style="1" customWidth="1"/>
    <col min="6" max="6" width="3.00390625" style="1" customWidth="1"/>
    <col min="7" max="8" width="3.28125" style="1" customWidth="1"/>
    <col min="9" max="9" width="3.00390625" style="1" customWidth="1"/>
    <col min="10" max="11" width="3.28125" style="1" customWidth="1"/>
    <col min="12" max="12" width="3.140625" style="1" customWidth="1"/>
    <col min="13" max="13" width="3.00390625" style="1" customWidth="1"/>
    <col min="14" max="14" width="3.140625" style="1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244" t="s">
        <v>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5" ht="10.5" customHeight="1">
      <c r="A2" s="247" t="s">
        <v>59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12.75" customHeight="1" thickBot="1">
      <c r="A3" s="250" t="s">
        <v>56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</row>
    <row r="4" ht="4.5" customHeight="1" thickTop="1"/>
    <row r="5" spans="1:16" ht="9" customHeight="1">
      <c r="A5" s="240" t="s">
        <v>47</v>
      </c>
      <c r="B5" s="256"/>
      <c r="C5" s="240" t="s">
        <v>0</v>
      </c>
      <c r="D5" s="241"/>
      <c r="E5" s="241"/>
      <c r="F5" s="242"/>
      <c r="G5" s="242"/>
      <c r="H5" s="242"/>
      <c r="I5" s="242"/>
      <c r="J5" s="242"/>
      <c r="K5" s="242"/>
      <c r="L5" s="242"/>
      <c r="M5" s="242"/>
      <c r="N5" s="242"/>
      <c r="O5" s="243"/>
      <c r="P5" s="5"/>
    </row>
    <row r="6" spans="1:16" ht="9" customHeight="1">
      <c r="A6" s="6"/>
      <c r="B6" s="7"/>
      <c r="C6" s="236" t="s">
        <v>89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7"/>
      <c r="P6" s="5"/>
    </row>
    <row r="7" spans="1:16" ht="9" customHeight="1">
      <c r="A7" s="6"/>
      <c r="B7" s="7"/>
      <c r="C7" s="236" t="s">
        <v>92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8"/>
      <c r="P7" s="5"/>
    </row>
    <row r="8" spans="1:16" ht="7.5" customHeight="1">
      <c r="A8" s="6"/>
      <c r="B8" s="7"/>
      <c r="C8" s="236" t="s">
        <v>31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"/>
    </row>
    <row r="9" spans="1:16" ht="7.5" customHeight="1">
      <c r="A9" s="6"/>
      <c r="B9" s="7"/>
      <c r="C9" s="236" t="s">
        <v>32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8"/>
      <c r="P9" s="5"/>
    </row>
    <row r="10" spans="1:16" ht="7.5" customHeight="1">
      <c r="A10" s="6"/>
      <c r="B10" s="7"/>
      <c r="C10" s="236" t="s">
        <v>1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P10" s="5"/>
    </row>
    <row r="11" spans="1:16" ht="9" customHeight="1">
      <c r="A11" s="6"/>
      <c r="B11" s="7"/>
      <c r="C11" s="236" t="s">
        <v>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5"/>
    </row>
    <row r="12" spans="1:16" ht="9" customHeight="1">
      <c r="A12" s="6"/>
      <c r="B12" s="7"/>
      <c r="C12" s="236" t="s">
        <v>72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5"/>
    </row>
    <row r="13" spans="1:16" ht="9" customHeight="1">
      <c r="A13" s="6"/>
      <c r="B13" s="7"/>
      <c r="C13" s="236" t="s">
        <v>9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5"/>
    </row>
    <row r="14" spans="1:16" ht="9" customHeight="1">
      <c r="A14" s="8"/>
      <c r="B14" s="81"/>
      <c r="C14" s="184" t="s">
        <v>10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5"/>
    </row>
    <row r="15" spans="1:15" ht="3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66.75" customHeight="1" hidden="1">
      <c r="A16" s="3"/>
      <c r="B16" s="4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9.75" customHeight="1">
      <c r="A17" s="240" t="s">
        <v>73</v>
      </c>
      <c r="B17" s="256"/>
      <c r="C17" s="259" t="s">
        <v>74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</row>
    <row r="18" spans="1:15" ht="6" customHeight="1">
      <c r="A18" s="236"/>
      <c r="B18" s="257"/>
      <c r="C18" s="26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4"/>
    </row>
    <row r="19" spans="1:15" ht="3.75" customHeight="1">
      <c r="A19" s="236"/>
      <c r="B19" s="25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4"/>
    </row>
    <row r="20" spans="1:15" ht="0.75" customHeight="1" hidden="1">
      <c r="A20" s="236"/>
      <c r="B20" s="25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4"/>
    </row>
    <row r="21" spans="1:15" ht="3" customHeight="1" hidden="1">
      <c r="A21" s="236"/>
      <c r="B21" s="257"/>
      <c r="C21" s="26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</row>
    <row r="22" spans="1:15" ht="18.75" customHeight="1">
      <c r="A22" s="184"/>
      <c r="B22" s="258"/>
      <c r="C22" s="26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7"/>
    </row>
    <row r="23" ht="3" customHeight="1"/>
    <row r="24" spans="1:15" ht="15.75" customHeight="1">
      <c r="A24" s="182" t="s">
        <v>25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7:15" ht="9.75" customHeight="1">
      <c r="G25" s="233" t="s">
        <v>43</v>
      </c>
      <c r="H25" s="234"/>
      <c r="I25" s="235"/>
      <c r="J25" s="255" t="s">
        <v>44</v>
      </c>
      <c r="K25" s="255"/>
      <c r="L25" s="255"/>
      <c r="M25" s="255" t="s">
        <v>45</v>
      </c>
      <c r="N25" s="255"/>
      <c r="O25" s="255"/>
    </row>
    <row r="26" spans="1:15" ht="21.75" customHeight="1" thickBot="1">
      <c r="A26" s="127" t="s">
        <v>64</v>
      </c>
      <c r="B26" s="127" t="s">
        <v>65</v>
      </c>
      <c r="C26" s="127" t="s">
        <v>34</v>
      </c>
      <c r="D26" s="128" t="s">
        <v>75</v>
      </c>
      <c r="E26" s="127" t="s">
        <v>66</v>
      </c>
      <c r="F26" s="127" t="s">
        <v>67</v>
      </c>
      <c r="G26" s="129" t="s">
        <v>11</v>
      </c>
      <c r="H26" s="129" t="s">
        <v>68</v>
      </c>
      <c r="I26" s="130" t="s">
        <v>76</v>
      </c>
      <c r="J26" s="131" t="s">
        <v>11</v>
      </c>
      <c r="K26" s="132" t="s">
        <v>68</v>
      </c>
      <c r="L26" s="133" t="s">
        <v>76</v>
      </c>
      <c r="M26" s="131" t="s">
        <v>11</v>
      </c>
      <c r="N26" s="132" t="s">
        <v>68</v>
      </c>
      <c r="O26" s="133" t="s">
        <v>76</v>
      </c>
    </row>
    <row r="27" spans="1:15" ht="13.5" customHeight="1" thickTop="1">
      <c r="A27" s="193" t="s">
        <v>50</v>
      </c>
      <c r="B27" s="193" t="s">
        <v>51</v>
      </c>
      <c r="C27" s="253" t="s">
        <v>57</v>
      </c>
      <c r="D27" s="209">
        <f>H27+K27+N27+H30+K30+N30</f>
        <v>10</v>
      </c>
      <c r="E27" s="193" t="s">
        <v>17</v>
      </c>
      <c r="F27" s="201" t="s">
        <v>52</v>
      </c>
      <c r="G27" s="191">
        <v>30</v>
      </c>
      <c r="H27" s="197">
        <v>3</v>
      </c>
      <c r="I27" s="199" t="s">
        <v>55</v>
      </c>
      <c r="J27" s="191">
        <v>30</v>
      </c>
      <c r="K27" s="197">
        <v>3</v>
      </c>
      <c r="L27" s="199" t="s">
        <v>53</v>
      </c>
      <c r="M27" s="180"/>
      <c r="N27" s="187"/>
      <c r="O27" s="189"/>
    </row>
    <row r="28" spans="1:15" ht="4.5" customHeight="1">
      <c r="A28" s="194"/>
      <c r="B28" s="194"/>
      <c r="C28" s="254"/>
      <c r="D28" s="178"/>
      <c r="E28" s="195"/>
      <c r="F28" s="202"/>
      <c r="G28" s="192"/>
      <c r="H28" s="198"/>
      <c r="I28" s="200"/>
      <c r="J28" s="192"/>
      <c r="K28" s="198"/>
      <c r="L28" s="200"/>
      <c r="M28" s="181"/>
      <c r="N28" s="188"/>
      <c r="O28" s="190"/>
    </row>
    <row r="29" spans="1:15" ht="7.5" customHeight="1" hidden="1">
      <c r="A29" s="194"/>
      <c r="B29" s="194"/>
      <c r="C29" s="254"/>
      <c r="D29" s="178"/>
      <c r="E29" s="195"/>
      <c r="F29" s="202"/>
      <c r="G29" s="192"/>
      <c r="H29" s="198"/>
      <c r="I29" s="200"/>
      <c r="J29" s="192"/>
      <c r="K29" s="198"/>
      <c r="L29" s="200"/>
      <c r="M29" s="181"/>
      <c r="N29" s="188"/>
      <c r="O29" s="190"/>
    </row>
    <row r="30" spans="1:15" ht="18" customHeight="1">
      <c r="A30" s="194"/>
      <c r="B30" s="179"/>
      <c r="C30" s="179"/>
      <c r="D30" s="179"/>
      <c r="E30" s="17" t="s">
        <v>70</v>
      </c>
      <c r="F30" s="18" t="s">
        <v>52</v>
      </c>
      <c r="G30" s="19"/>
      <c r="H30" s="87"/>
      <c r="I30" s="20"/>
      <c r="J30" s="21">
        <v>20</v>
      </c>
      <c r="K30" s="99">
        <v>2</v>
      </c>
      <c r="L30" s="22" t="s">
        <v>55</v>
      </c>
      <c r="M30" s="121">
        <v>20</v>
      </c>
      <c r="N30" s="122">
        <v>2</v>
      </c>
      <c r="O30" s="143" t="s">
        <v>53</v>
      </c>
    </row>
    <row r="31" spans="1:15" ht="12.75" customHeight="1">
      <c r="A31" s="194"/>
      <c r="B31" s="193" t="s">
        <v>91</v>
      </c>
      <c r="C31" s="193" t="s">
        <v>86</v>
      </c>
      <c r="D31" s="232">
        <f>H31+K31+N31+H32+K32+N32</f>
        <v>13</v>
      </c>
      <c r="E31" s="14" t="s">
        <v>61</v>
      </c>
      <c r="F31" s="18" t="s">
        <v>52</v>
      </c>
      <c r="G31" s="23">
        <v>50</v>
      </c>
      <c r="H31" s="88">
        <v>5</v>
      </c>
      <c r="I31" s="24" t="s">
        <v>53</v>
      </c>
      <c r="J31" s="25">
        <v>50</v>
      </c>
      <c r="K31" s="100">
        <v>5</v>
      </c>
      <c r="L31" s="26" t="s">
        <v>53</v>
      </c>
      <c r="M31" s="27"/>
      <c r="N31" s="101"/>
      <c r="O31" s="144"/>
    </row>
    <row r="32" spans="1:15" ht="18" customHeight="1">
      <c r="A32" s="194"/>
      <c r="B32" s="194"/>
      <c r="C32" s="206"/>
      <c r="D32" s="196"/>
      <c r="E32" s="14" t="s">
        <v>62</v>
      </c>
      <c r="F32" s="18" t="s">
        <v>63</v>
      </c>
      <c r="G32" s="23"/>
      <c r="H32" s="88"/>
      <c r="I32" s="24"/>
      <c r="J32" s="29"/>
      <c r="K32" s="101"/>
      <c r="L32" s="30"/>
      <c r="M32" s="123">
        <v>30</v>
      </c>
      <c r="N32" s="100">
        <v>3</v>
      </c>
      <c r="O32" s="50" t="s">
        <v>55</v>
      </c>
    </row>
    <row r="33" spans="1:15" ht="9.75">
      <c r="A33" s="194"/>
      <c r="B33" s="193" t="s">
        <v>69</v>
      </c>
      <c r="C33" s="193" t="s">
        <v>87</v>
      </c>
      <c r="D33" s="209">
        <f>H33+K33+N33+H35+K35+N35</f>
        <v>4</v>
      </c>
      <c r="E33" s="193" t="s">
        <v>71</v>
      </c>
      <c r="F33" s="201" t="s">
        <v>52</v>
      </c>
      <c r="G33" s="207"/>
      <c r="H33" s="171"/>
      <c r="I33" s="169"/>
      <c r="J33" s="268"/>
      <c r="K33" s="270"/>
      <c r="L33" s="272"/>
      <c r="M33" s="274">
        <v>20</v>
      </c>
      <c r="N33" s="276">
        <v>2</v>
      </c>
      <c r="O33" s="278" t="s">
        <v>55</v>
      </c>
    </row>
    <row r="34" spans="1:15" ht="9" customHeight="1">
      <c r="A34" s="194"/>
      <c r="B34" s="194"/>
      <c r="C34" s="194"/>
      <c r="D34" s="178"/>
      <c r="E34" s="206"/>
      <c r="F34" s="214"/>
      <c r="G34" s="229"/>
      <c r="H34" s="230"/>
      <c r="I34" s="231"/>
      <c r="J34" s="269"/>
      <c r="K34" s="271"/>
      <c r="L34" s="273"/>
      <c r="M34" s="275"/>
      <c r="N34" s="277"/>
      <c r="O34" s="279"/>
    </row>
    <row r="35" spans="1:15" ht="9.75" customHeight="1">
      <c r="A35" s="194"/>
      <c r="B35" s="195"/>
      <c r="C35" s="195"/>
      <c r="D35" s="195"/>
      <c r="E35" s="193" t="s">
        <v>83</v>
      </c>
      <c r="F35" s="201" t="s">
        <v>52</v>
      </c>
      <c r="G35" s="207">
        <v>20</v>
      </c>
      <c r="H35" s="171">
        <v>2</v>
      </c>
      <c r="I35" s="280" t="s">
        <v>53</v>
      </c>
      <c r="J35" s="281"/>
      <c r="K35" s="171"/>
      <c r="L35" s="284"/>
      <c r="M35" s="286"/>
      <c r="N35" s="288"/>
      <c r="O35" s="290"/>
    </row>
    <row r="36" spans="1:15" ht="0.75" customHeight="1">
      <c r="A36" s="194"/>
      <c r="B36" s="196"/>
      <c r="C36" s="196"/>
      <c r="D36" s="196"/>
      <c r="E36" s="206"/>
      <c r="F36" s="214"/>
      <c r="G36" s="229"/>
      <c r="H36" s="230"/>
      <c r="I36" s="231"/>
      <c r="J36" s="282"/>
      <c r="K36" s="283"/>
      <c r="L36" s="285"/>
      <c r="M36" s="287"/>
      <c r="N36" s="289"/>
      <c r="O36" s="291"/>
    </row>
    <row r="37" spans="1:15" ht="3" customHeight="1">
      <c r="A37" s="194"/>
      <c r="B37" s="193" t="s">
        <v>91</v>
      </c>
      <c r="C37" s="193" t="s">
        <v>88</v>
      </c>
      <c r="D37" s="209">
        <f>H37+K37+N37+H39+K39+N39</f>
        <v>4</v>
      </c>
      <c r="E37" s="193" t="s">
        <v>36</v>
      </c>
      <c r="F37" s="201" t="s">
        <v>52</v>
      </c>
      <c r="G37" s="207">
        <v>20</v>
      </c>
      <c r="H37" s="171">
        <v>2</v>
      </c>
      <c r="I37" s="169" t="s">
        <v>55</v>
      </c>
      <c r="J37" s="207"/>
      <c r="K37" s="171"/>
      <c r="L37" s="169"/>
      <c r="M37" s="207"/>
      <c r="N37" s="171"/>
      <c r="O37" s="215"/>
    </row>
    <row r="38" spans="1:15" ht="10.5" customHeight="1">
      <c r="A38" s="194"/>
      <c r="B38" s="194"/>
      <c r="C38" s="194"/>
      <c r="D38" s="178"/>
      <c r="E38" s="206"/>
      <c r="F38" s="214"/>
      <c r="G38" s="208"/>
      <c r="H38" s="172"/>
      <c r="I38" s="170"/>
      <c r="J38" s="208"/>
      <c r="K38" s="172"/>
      <c r="L38" s="170"/>
      <c r="M38" s="208"/>
      <c r="N38" s="172"/>
      <c r="O38" s="216"/>
    </row>
    <row r="39" spans="1:15" ht="12.75" customHeight="1">
      <c r="A39" s="195"/>
      <c r="B39" s="196"/>
      <c r="C39" s="196"/>
      <c r="D39" s="196"/>
      <c r="E39" s="28" t="s">
        <v>37</v>
      </c>
      <c r="F39" s="32" t="s">
        <v>52</v>
      </c>
      <c r="G39" s="23"/>
      <c r="H39" s="88"/>
      <c r="I39" s="24"/>
      <c r="J39" s="23">
        <v>20</v>
      </c>
      <c r="K39" s="88">
        <v>2</v>
      </c>
      <c r="L39" s="33" t="s">
        <v>55</v>
      </c>
      <c r="M39" s="34"/>
      <c r="N39" s="88"/>
      <c r="O39" s="33"/>
    </row>
    <row r="40" spans="1:15" ht="27" customHeight="1" thickBot="1">
      <c r="A40" s="196"/>
      <c r="B40" s="14" t="s">
        <v>3</v>
      </c>
      <c r="C40" s="35" t="s">
        <v>22</v>
      </c>
      <c r="D40" s="36">
        <f>H40+K40+N40</f>
        <v>9</v>
      </c>
      <c r="E40" s="14" t="s">
        <v>38</v>
      </c>
      <c r="F40" s="32" t="s">
        <v>63</v>
      </c>
      <c r="G40" s="37">
        <v>60</v>
      </c>
      <c r="H40" s="90">
        <v>3</v>
      </c>
      <c r="I40" s="38" t="s">
        <v>55</v>
      </c>
      <c r="J40" s="37">
        <v>60</v>
      </c>
      <c r="K40" s="90">
        <v>3</v>
      </c>
      <c r="L40" s="39" t="s">
        <v>55</v>
      </c>
      <c r="M40" s="40">
        <v>60</v>
      </c>
      <c r="N40" s="90">
        <v>3</v>
      </c>
      <c r="O40" s="39" t="s">
        <v>55</v>
      </c>
    </row>
    <row r="41" spans="1:15" ht="9" customHeight="1" thickBot="1" thickTop="1">
      <c r="A41" s="146" t="s">
        <v>24</v>
      </c>
      <c r="B41" s="41"/>
      <c r="C41" s="42"/>
      <c r="D41" s="152">
        <f>SUM(D27:D40)</f>
        <v>40</v>
      </c>
      <c r="E41" s="41"/>
      <c r="F41" s="41"/>
      <c r="G41" s="91">
        <f>SUM(G27:G40)</f>
        <v>180</v>
      </c>
      <c r="H41" s="91">
        <f>SUM(H27:H40)</f>
        <v>15</v>
      </c>
      <c r="I41" s="105"/>
      <c r="J41" s="91">
        <f>SUM(J27:J40)</f>
        <v>180</v>
      </c>
      <c r="K41" s="91">
        <f>SUM(K27:K40)</f>
        <v>15</v>
      </c>
      <c r="L41" s="106"/>
      <c r="M41" s="91">
        <f>SUM(M27:M40)</f>
        <v>130</v>
      </c>
      <c r="N41" s="91">
        <f>SUM(N27:N40)</f>
        <v>10</v>
      </c>
      <c r="O41" s="107"/>
    </row>
    <row r="42" spans="8:14" ht="6" customHeight="1" thickBot="1" thickTop="1">
      <c r="H42" s="92"/>
      <c r="K42" s="92"/>
      <c r="N42" s="92"/>
    </row>
    <row r="43" spans="1:15" ht="10.5" thickTop="1">
      <c r="A43" s="193" t="s">
        <v>12</v>
      </c>
      <c r="B43" s="193" t="s">
        <v>90</v>
      </c>
      <c r="C43" s="193" t="s">
        <v>13</v>
      </c>
      <c r="D43" s="209">
        <f>H43+K43+N43+H44+K44+N44+H46+K46+N46+H45+K45+N45</f>
        <v>67</v>
      </c>
      <c r="E43" s="43" t="s">
        <v>46</v>
      </c>
      <c r="F43" s="24" t="s">
        <v>18</v>
      </c>
      <c r="G43" s="44">
        <v>15</v>
      </c>
      <c r="H43" s="93">
        <v>10</v>
      </c>
      <c r="I43" s="45" t="s">
        <v>53</v>
      </c>
      <c r="J43" s="46">
        <v>15</v>
      </c>
      <c r="K43" s="102">
        <v>10</v>
      </c>
      <c r="L43" s="47" t="s">
        <v>53</v>
      </c>
      <c r="M43" s="46">
        <v>10</v>
      </c>
      <c r="N43" s="102">
        <v>6</v>
      </c>
      <c r="O43" s="48" t="s">
        <v>53</v>
      </c>
    </row>
    <row r="44" spans="1:15" ht="9.75">
      <c r="A44" s="194"/>
      <c r="B44" s="195"/>
      <c r="C44" s="195"/>
      <c r="D44" s="195"/>
      <c r="E44" s="43" t="s">
        <v>84</v>
      </c>
      <c r="F44" s="24" t="s">
        <v>18</v>
      </c>
      <c r="G44" s="23">
        <v>15</v>
      </c>
      <c r="H44" s="88">
        <v>10</v>
      </c>
      <c r="I44" s="26" t="s">
        <v>53</v>
      </c>
      <c r="J44" s="25">
        <v>15</v>
      </c>
      <c r="K44" s="100">
        <v>10</v>
      </c>
      <c r="L44" s="49" t="s">
        <v>53</v>
      </c>
      <c r="M44" s="25">
        <v>10</v>
      </c>
      <c r="N44" s="100">
        <v>6</v>
      </c>
      <c r="O44" s="50" t="s">
        <v>53</v>
      </c>
    </row>
    <row r="45" spans="1:15" ht="9.75">
      <c r="A45" s="194"/>
      <c r="B45" s="195"/>
      <c r="C45" s="195"/>
      <c r="D45" s="195"/>
      <c r="E45" s="43" t="s">
        <v>40</v>
      </c>
      <c r="F45" s="24" t="s">
        <v>52</v>
      </c>
      <c r="G45" s="23">
        <v>20</v>
      </c>
      <c r="H45" s="88">
        <v>3</v>
      </c>
      <c r="I45" s="26" t="s">
        <v>53</v>
      </c>
      <c r="J45" s="25">
        <v>20</v>
      </c>
      <c r="K45" s="100">
        <v>3</v>
      </c>
      <c r="L45" s="49" t="s">
        <v>53</v>
      </c>
      <c r="M45" s="25">
        <v>20</v>
      </c>
      <c r="N45" s="100">
        <v>3</v>
      </c>
      <c r="O45" s="50" t="s">
        <v>53</v>
      </c>
    </row>
    <row r="46" spans="1:15" ht="19.5" customHeight="1">
      <c r="A46" s="194"/>
      <c r="B46" s="196"/>
      <c r="C46" s="196"/>
      <c r="D46" s="196"/>
      <c r="E46" s="43" t="s">
        <v>39</v>
      </c>
      <c r="F46" s="24" t="s">
        <v>18</v>
      </c>
      <c r="G46" s="23"/>
      <c r="H46" s="88"/>
      <c r="I46" s="26"/>
      <c r="J46" s="25"/>
      <c r="K46" s="100"/>
      <c r="L46" s="49"/>
      <c r="M46" s="25">
        <v>10</v>
      </c>
      <c r="N46" s="100">
        <v>6</v>
      </c>
      <c r="O46" s="50" t="s">
        <v>53</v>
      </c>
    </row>
    <row r="47" spans="1:15" ht="19.5" customHeight="1">
      <c r="A47" s="194"/>
      <c r="B47" s="13" t="s">
        <v>51</v>
      </c>
      <c r="C47" s="13" t="s">
        <v>20</v>
      </c>
      <c r="D47" s="16">
        <f>H47+K47+N47</f>
        <v>24</v>
      </c>
      <c r="E47" s="14" t="s">
        <v>30</v>
      </c>
      <c r="F47" s="24" t="s">
        <v>18</v>
      </c>
      <c r="G47" s="23">
        <v>15</v>
      </c>
      <c r="H47" s="88">
        <v>8</v>
      </c>
      <c r="I47" s="26" t="s">
        <v>53</v>
      </c>
      <c r="J47" s="25">
        <v>15</v>
      </c>
      <c r="K47" s="100">
        <v>8</v>
      </c>
      <c r="L47" s="49" t="s">
        <v>53</v>
      </c>
      <c r="M47" s="25">
        <v>15</v>
      </c>
      <c r="N47" s="100">
        <v>8</v>
      </c>
      <c r="O47" s="50" t="s">
        <v>53</v>
      </c>
    </row>
    <row r="48" spans="1:15" ht="15.75" customHeight="1">
      <c r="A48" s="194"/>
      <c r="B48" s="193" t="s">
        <v>91</v>
      </c>
      <c r="C48" s="193" t="s">
        <v>21</v>
      </c>
      <c r="D48" s="16">
        <f>H48+K48+N48</f>
        <v>4</v>
      </c>
      <c r="E48" s="52" t="s">
        <v>85</v>
      </c>
      <c r="F48" s="53" t="s">
        <v>52</v>
      </c>
      <c r="G48" s="12"/>
      <c r="H48" s="89"/>
      <c r="I48" s="31"/>
      <c r="J48" s="54">
        <v>30</v>
      </c>
      <c r="K48" s="103">
        <v>4</v>
      </c>
      <c r="L48" s="55" t="s">
        <v>53</v>
      </c>
      <c r="M48" s="54"/>
      <c r="N48" s="103"/>
      <c r="O48" s="51"/>
    </row>
    <row r="49" spans="1:15" ht="13.5" customHeight="1" thickBot="1">
      <c r="A49" s="179"/>
      <c r="B49" s="179"/>
      <c r="C49" s="179"/>
      <c r="D49" s="16">
        <f>H49+K49+N49</f>
        <v>3</v>
      </c>
      <c r="E49" s="14" t="s">
        <v>41</v>
      </c>
      <c r="F49" s="24" t="s">
        <v>52</v>
      </c>
      <c r="G49" s="124">
        <v>25</v>
      </c>
      <c r="H49" s="90">
        <v>3</v>
      </c>
      <c r="I49" s="125" t="s">
        <v>53</v>
      </c>
      <c r="J49" s="124"/>
      <c r="K49" s="90"/>
      <c r="L49" s="125"/>
      <c r="M49" s="124"/>
      <c r="N49" s="90"/>
      <c r="O49" s="125"/>
    </row>
    <row r="50" spans="1:15" ht="9" customHeight="1" thickBot="1" thickTop="1">
      <c r="A50" s="146" t="s">
        <v>24</v>
      </c>
      <c r="B50" s="41"/>
      <c r="C50" s="41"/>
      <c r="D50" s="151">
        <f>SUM(D43:D49)</f>
        <v>98</v>
      </c>
      <c r="E50" s="41"/>
      <c r="F50" s="41"/>
      <c r="G50" s="94">
        <f>SUM(G43:G49)</f>
        <v>90</v>
      </c>
      <c r="H50" s="94">
        <f>SUM(H43:H49)</f>
        <v>34</v>
      </c>
      <c r="I50" s="108"/>
      <c r="J50" s="94">
        <f>SUM(J43:J49)</f>
        <v>95</v>
      </c>
      <c r="K50" s="94">
        <f>SUM(K43:K49)</f>
        <v>35</v>
      </c>
      <c r="L50" s="109"/>
      <c r="M50" s="94">
        <f>SUM(M43:M49)</f>
        <v>65</v>
      </c>
      <c r="N50" s="94">
        <f>SUM(N43:N49)</f>
        <v>29</v>
      </c>
      <c r="O50" s="56"/>
    </row>
    <row r="51" spans="8:14" ht="4.5" customHeight="1" thickBot="1" thickTop="1">
      <c r="H51" s="92"/>
      <c r="K51" s="92"/>
      <c r="N51" s="92"/>
    </row>
    <row r="52" spans="1:15" ht="40.5" customHeight="1" thickBot="1" thickTop="1">
      <c r="A52" s="17" t="s">
        <v>14</v>
      </c>
      <c r="B52" s="14" t="s">
        <v>19</v>
      </c>
      <c r="C52" s="57" t="s">
        <v>48</v>
      </c>
      <c r="D52" s="36">
        <f>H52+K52+N52</f>
        <v>1</v>
      </c>
      <c r="E52" s="14" t="s">
        <v>94</v>
      </c>
      <c r="F52" s="58" t="s">
        <v>52</v>
      </c>
      <c r="G52" s="134"/>
      <c r="H52" s="135"/>
      <c r="I52" s="136"/>
      <c r="J52" s="137"/>
      <c r="K52" s="135"/>
      <c r="L52" s="138"/>
      <c r="M52" s="139">
        <v>10</v>
      </c>
      <c r="N52" s="140">
        <v>1</v>
      </c>
      <c r="O52" s="141" t="s">
        <v>55</v>
      </c>
    </row>
    <row r="53" spans="1:15" ht="9" customHeight="1" thickBot="1" thickTop="1">
      <c r="A53" s="146" t="s">
        <v>24</v>
      </c>
      <c r="B53" s="59"/>
      <c r="C53" s="59"/>
      <c r="D53" s="149">
        <f>SUM(D52:D52)</f>
        <v>1</v>
      </c>
      <c r="E53" s="59"/>
      <c r="F53" s="60"/>
      <c r="G53" s="91"/>
      <c r="H53" s="110"/>
      <c r="I53" s="106"/>
      <c r="J53" s="110"/>
      <c r="K53" s="111"/>
      <c r="L53" s="112"/>
      <c r="M53" s="110">
        <f>SUM(M52:M52)</f>
        <v>10</v>
      </c>
      <c r="N53" s="110">
        <f>SUM(N52:N52)</f>
        <v>1</v>
      </c>
      <c r="O53" s="113"/>
    </row>
    <row r="54" spans="8:14" ht="4.5" customHeight="1" thickBot="1" thickTop="1">
      <c r="H54" s="92"/>
      <c r="K54" s="92"/>
      <c r="N54" s="92"/>
    </row>
    <row r="55" spans="1:15" ht="18" customHeight="1" thickTop="1">
      <c r="A55" s="193" t="s">
        <v>77</v>
      </c>
      <c r="B55" s="193" t="s">
        <v>19</v>
      </c>
      <c r="C55" s="57" t="s">
        <v>49</v>
      </c>
      <c r="D55" s="36">
        <f>H55+K55+N55</f>
        <v>2</v>
      </c>
      <c r="E55" s="13" t="s">
        <v>33</v>
      </c>
      <c r="F55" s="58" t="s">
        <v>63</v>
      </c>
      <c r="G55" s="158"/>
      <c r="H55" s="142"/>
      <c r="I55" s="159"/>
      <c r="J55" s="160">
        <v>25</v>
      </c>
      <c r="K55" s="161">
        <v>2</v>
      </c>
      <c r="L55" s="162" t="s">
        <v>55</v>
      </c>
      <c r="M55" s="160"/>
      <c r="N55" s="161"/>
      <c r="O55" s="163"/>
    </row>
    <row r="56" spans="1:15" ht="21.75" customHeight="1">
      <c r="A56" s="195"/>
      <c r="B56" s="206"/>
      <c r="C56" s="57"/>
      <c r="D56" s="61">
        <f>H56+K56+N56</f>
        <v>2</v>
      </c>
      <c r="E56" s="14" t="s">
        <v>95</v>
      </c>
      <c r="F56" s="18" t="s">
        <v>63</v>
      </c>
      <c r="G56" s="12"/>
      <c r="H56" s="89"/>
      <c r="I56" s="62"/>
      <c r="J56" s="12"/>
      <c r="K56" s="89"/>
      <c r="L56" s="62"/>
      <c r="M56" s="12">
        <v>25</v>
      </c>
      <c r="N56" s="89">
        <v>2</v>
      </c>
      <c r="O56" s="62" t="s">
        <v>55</v>
      </c>
    </row>
    <row r="57" spans="1:15" ht="39" customHeight="1" thickBot="1">
      <c r="A57" s="179"/>
      <c r="B57" s="14" t="s">
        <v>98</v>
      </c>
      <c r="C57" s="57" t="s">
        <v>97</v>
      </c>
      <c r="D57" s="61">
        <f>H57+K57+N57</f>
        <v>3</v>
      </c>
      <c r="E57" s="14" t="s">
        <v>96</v>
      </c>
      <c r="F57" s="64" t="s">
        <v>63</v>
      </c>
      <c r="G57" s="37"/>
      <c r="H57" s="90"/>
      <c r="I57" s="38"/>
      <c r="J57" s="124"/>
      <c r="K57" s="90"/>
      <c r="L57" s="125"/>
      <c r="M57" s="126">
        <v>30</v>
      </c>
      <c r="N57" s="90">
        <v>3</v>
      </c>
      <c r="O57" s="125" t="s">
        <v>55</v>
      </c>
    </row>
    <row r="58" spans="1:15" ht="7.5" customHeight="1" thickBot="1" thickTop="1">
      <c r="A58" s="147" t="s">
        <v>24</v>
      </c>
      <c r="B58" s="5"/>
      <c r="C58" s="63"/>
      <c r="D58" s="150">
        <f>SUM(D55:D57)</f>
        <v>7</v>
      </c>
      <c r="E58" s="28"/>
      <c r="F58" s="32"/>
      <c r="G58" s="65"/>
      <c r="H58" s="95"/>
      <c r="I58" s="66"/>
      <c r="J58" s="153">
        <v>25</v>
      </c>
      <c r="K58" s="95">
        <v>5</v>
      </c>
      <c r="L58" s="67"/>
      <c r="M58" s="114">
        <v>55</v>
      </c>
      <c r="N58" s="95">
        <v>5</v>
      </c>
      <c r="O58" s="67"/>
    </row>
    <row r="59" spans="8:14" ht="4.5" customHeight="1" thickBot="1" thickTop="1">
      <c r="H59" s="92"/>
      <c r="K59" s="92"/>
      <c r="N59" s="92"/>
    </row>
    <row r="60" spans="1:15" ht="21" customHeight="1" thickBot="1" thickTop="1">
      <c r="A60" s="14" t="s">
        <v>78</v>
      </c>
      <c r="B60" s="14"/>
      <c r="C60" s="14"/>
      <c r="D60" s="36">
        <f>H60+K60+N60</f>
        <v>18</v>
      </c>
      <c r="E60" s="14"/>
      <c r="F60" s="35"/>
      <c r="G60" s="154"/>
      <c r="H60" s="155" t="s">
        <v>4</v>
      </c>
      <c r="I60" s="156"/>
      <c r="J60" s="156"/>
      <c r="K60" s="155" t="s">
        <v>15</v>
      </c>
      <c r="L60" s="156"/>
      <c r="M60" s="156"/>
      <c r="N60" s="155" t="s">
        <v>16</v>
      </c>
      <c r="O60" s="157"/>
    </row>
    <row r="61" spans="1:15" ht="10.5" customHeight="1" thickBot="1" thickTop="1">
      <c r="A61" s="146" t="s">
        <v>24</v>
      </c>
      <c r="D61" s="151">
        <v>18</v>
      </c>
      <c r="G61" s="68"/>
      <c r="H61" s="96" t="s">
        <v>4</v>
      </c>
      <c r="I61" s="69"/>
      <c r="J61" s="68"/>
      <c r="K61" s="96" t="s">
        <v>15</v>
      </c>
      <c r="L61" s="70"/>
      <c r="M61" s="69"/>
      <c r="N61" s="96" t="s">
        <v>16</v>
      </c>
      <c r="O61" s="70"/>
    </row>
    <row r="62" spans="8:14" ht="6" customHeight="1" thickBot="1" thickTop="1">
      <c r="H62" s="92"/>
      <c r="K62" s="92"/>
      <c r="N62" s="92"/>
    </row>
    <row r="63" spans="1:15" ht="25.5" customHeight="1" thickTop="1">
      <c r="A63" s="193" t="s">
        <v>79</v>
      </c>
      <c r="B63" s="52" t="s">
        <v>80</v>
      </c>
      <c r="C63" s="15" t="s">
        <v>26</v>
      </c>
      <c r="D63" s="16">
        <f>H63+K63</f>
        <v>7</v>
      </c>
      <c r="E63" s="14" t="s">
        <v>81</v>
      </c>
      <c r="F63" s="18" t="s">
        <v>52</v>
      </c>
      <c r="G63" s="44">
        <v>40</v>
      </c>
      <c r="H63" s="93">
        <v>4</v>
      </c>
      <c r="I63" s="71" t="s">
        <v>55</v>
      </c>
      <c r="J63" s="72" t="s">
        <v>42</v>
      </c>
      <c r="K63" s="104" t="s">
        <v>5</v>
      </c>
      <c r="L63" s="73" t="s">
        <v>55</v>
      </c>
      <c r="M63" s="74"/>
      <c r="N63" s="93"/>
      <c r="O63" s="75"/>
    </row>
    <row r="64" spans="1:15" ht="12" customHeight="1" thickBot="1">
      <c r="A64" s="206"/>
      <c r="B64" s="14"/>
      <c r="C64" s="76"/>
      <c r="D64" s="36">
        <f>N64</f>
        <v>9</v>
      </c>
      <c r="E64" s="14" t="s">
        <v>82</v>
      </c>
      <c r="F64" s="18" t="s">
        <v>18</v>
      </c>
      <c r="G64" s="37"/>
      <c r="H64" s="90"/>
      <c r="I64" s="38"/>
      <c r="J64" s="37"/>
      <c r="K64" s="90"/>
      <c r="L64" s="39"/>
      <c r="M64" s="40"/>
      <c r="N64" s="90">
        <v>9</v>
      </c>
      <c r="O64" s="39" t="s">
        <v>53</v>
      </c>
    </row>
    <row r="65" spans="1:15" ht="9.75" customHeight="1" thickBot="1" thickTop="1">
      <c r="A65" s="146" t="s">
        <v>24</v>
      </c>
      <c r="B65" s="59"/>
      <c r="C65" s="63"/>
      <c r="D65" s="149">
        <f>SUM(D63:D64)</f>
        <v>16</v>
      </c>
      <c r="E65" s="59"/>
      <c r="F65" s="59"/>
      <c r="G65" s="91">
        <f>SUM(G63:G64)</f>
        <v>40</v>
      </c>
      <c r="H65" s="110">
        <f>SUM(H63:H64)</f>
        <v>4</v>
      </c>
      <c r="I65" s="106"/>
      <c r="J65" s="110">
        <v>30</v>
      </c>
      <c r="K65" s="110">
        <f>SUM(K64:K64)</f>
        <v>0</v>
      </c>
      <c r="L65" s="112"/>
      <c r="M65" s="118"/>
      <c r="N65" s="110">
        <f>SUM(N63:N64)</f>
        <v>9</v>
      </c>
      <c r="O65" s="113"/>
    </row>
    <row r="66" spans="1:15" s="79" customFormat="1" ht="6" customHeight="1" thickBot="1" thickTop="1">
      <c r="A66" s="77"/>
      <c r="B66" s="59"/>
      <c r="C66" s="59"/>
      <c r="D66" s="78"/>
      <c r="E66" s="59"/>
      <c r="F66" s="59"/>
      <c r="G66" s="97"/>
      <c r="H66" s="97"/>
      <c r="I66" s="97"/>
      <c r="J66" s="97"/>
      <c r="K66" s="97"/>
      <c r="L66" s="97"/>
      <c r="M66" s="97"/>
      <c r="N66" s="97"/>
      <c r="O66" s="97"/>
    </row>
    <row r="67" spans="1:15" s="79" customFormat="1" ht="9" customHeight="1" thickBot="1" thickTop="1">
      <c r="A67" s="148" t="s">
        <v>54</v>
      </c>
      <c r="B67" s="41"/>
      <c r="C67" s="41"/>
      <c r="D67" s="145">
        <f>D65+D61+D58+D53+D50+D41</f>
        <v>180</v>
      </c>
      <c r="E67" s="41"/>
      <c r="F67" s="41"/>
      <c r="G67" s="115">
        <f>G65+G61+G58+G53+G50+G41</f>
        <v>310</v>
      </c>
      <c r="H67" s="98">
        <f>H65+H61+H58+H53+H50+H41</f>
        <v>60</v>
      </c>
      <c r="I67" s="116"/>
      <c r="J67" s="98">
        <f>J65+J61+J58+J53+J50+J41</f>
        <v>330</v>
      </c>
      <c r="K67" s="98">
        <f>K65+K61+K58+K53+K50+K41</f>
        <v>60</v>
      </c>
      <c r="L67" s="117"/>
      <c r="M67" s="98">
        <f>M65+M61+M58+M53+M50+M41</f>
        <v>260</v>
      </c>
      <c r="N67" s="98">
        <f>N65+N61+N58+N53+N50+N41</f>
        <v>60</v>
      </c>
      <c r="O67" s="80"/>
    </row>
    <row r="68" ht="6.75" customHeight="1" thickBot="1"/>
    <row r="69" spans="1:15" ht="9.75" customHeight="1">
      <c r="A69" s="219" t="s">
        <v>6</v>
      </c>
      <c r="B69" s="220"/>
      <c r="C69" s="220"/>
      <c r="D69" s="220"/>
      <c r="E69" s="221"/>
      <c r="F69" s="212"/>
      <c r="G69" s="213"/>
      <c r="H69" s="173"/>
      <c r="I69" s="174"/>
      <c r="K69" s="168" t="s">
        <v>35</v>
      </c>
      <c r="L69" s="210"/>
      <c r="M69" s="211"/>
      <c r="N69" s="166">
        <f>G67+J67+M67</f>
        <v>900</v>
      </c>
      <c r="O69" s="167"/>
    </row>
    <row r="70" spans="1:15" ht="9" customHeight="1" thickBot="1">
      <c r="A70" s="203" t="s">
        <v>23</v>
      </c>
      <c r="B70" s="204"/>
      <c r="C70" s="204"/>
      <c r="D70" s="204"/>
      <c r="E70" s="205"/>
      <c r="F70" s="217"/>
      <c r="G70" s="218"/>
      <c r="H70" s="164"/>
      <c r="I70" s="165"/>
      <c r="K70" s="175" t="s">
        <v>60</v>
      </c>
      <c r="L70" s="176"/>
      <c r="M70" s="177"/>
      <c r="N70" s="227">
        <f>COUNTIF(I4:O69,"E")</f>
        <v>21</v>
      </c>
      <c r="O70" s="228"/>
    </row>
    <row r="71" spans="1:15" ht="3" customHeight="1">
      <c r="A71" s="82"/>
      <c r="B71" s="82"/>
      <c r="C71" s="82"/>
      <c r="D71" s="82"/>
      <c r="E71" s="82"/>
      <c r="F71" s="83"/>
      <c r="G71" s="83"/>
      <c r="H71" s="84"/>
      <c r="I71" s="84"/>
      <c r="K71" s="85"/>
      <c r="L71" s="85"/>
      <c r="M71" s="85"/>
      <c r="N71" s="86"/>
      <c r="O71" s="86"/>
    </row>
    <row r="72" spans="1:15" ht="9" customHeight="1">
      <c r="A72" s="119" t="s">
        <v>27</v>
      </c>
      <c r="B72" s="82"/>
      <c r="C72" s="82"/>
      <c r="D72" s="82"/>
      <c r="E72" s="223" t="s">
        <v>8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</row>
    <row r="73" spans="1:15" ht="9" customHeight="1">
      <c r="A73" s="120" t="s">
        <v>28</v>
      </c>
      <c r="B73" s="82"/>
      <c r="C73" s="82"/>
      <c r="D73" s="82"/>
      <c r="E73" s="225" t="s">
        <v>93</v>
      </c>
      <c r="F73" s="226"/>
      <c r="G73" s="226"/>
      <c r="H73" s="226"/>
      <c r="I73" s="226"/>
      <c r="J73" s="226"/>
      <c r="K73" s="226"/>
      <c r="L73" s="226"/>
      <c r="M73" s="226"/>
      <c r="N73" s="226"/>
      <c r="O73" s="226"/>
    </row>
    <row r="74" spans="1:15" ht="9" customHeight="1">
      <c r="A74" s="120" t="s">
        <v>29</v>
      </c>
      <c r="B74" s="82"/>
      <c r="C74" s="82"/>
      <c r="D74" s="82"/>
      <c r="E74" s="82"/>
      <c r="F74" s="83"/>
      <c r="G74" s="83"/>
      <c r="H74" s="84"/>
      <c r="I74" s="84"/>
      <c r="K74" s="85"/>
      <c r="L74" s="85"/>
      <c r="M74" s="85"/>
      <c r="N74" s="86"/>
      <c r="O74" s="86"/>
    </row>
    <row r="75" spans="1:10" ht="9.75">
      <c r="A75" s="120" t="s">
        <v>7</v>
      </c>
      <c r="F75" s="222"/>
      <c r="G75" s="222"/>
      <c r="H75" s="222"/>
      <c r="I75" s="222"/>
      <c r="J75" s="222"/>
    </row>
  </sheetData>
  <sheetProtection/>
  <mergeCells count="99">
    <mergeCell ref="L35:L36"/>
    <mergeCell ref="M35:M36"/>
    <mergeCell ref="N35:N36"/>
    <mergeCell ref="O35:O36"/>
    <mergeCell ref="N33:N34"/>
    <mergeCell ref="O33:O34"/>
    <mergeCell ref="C33:C36"/>
    <mergeCell ref="E35:E36"/>
    <mergeCell ref="F35:F36"/>
    <mergeCell ref="G35:G36"/>
    <mergeCell ref="H35:H36"/>
    <mergeCell ref="I35:I36"/>
    <mergeCell ref="J35:J36"/>
    <mergeCell ref="K35:K36"/>
    <mergeCell ref="J33:J34"/>
    <mergeCell ref="K33:K34"/>
    <mergeCell ref="L33:L34"/>
    <mergeCell ref="M33:M34"/>
    <mergeCell ref="A5:B5"/>
    <mergeCell ref="C12:O12"/>
    <mergeCell ref="C9:O9"/>
    <mergeCell ref="C10:O10"/>
    <mergeCell ref="A1:O1"/>
    <mergeCell ref="A2:O2"/>
    <mergeCell ref="A3:O3"/>
    <mergeCell ref="B27:B30"/>
    <mergeCell ref="C27:C30"/>
    <mergeCell ref="D27:D30"/>
    <mergeCell ref="J25:L25"/>
    <mergeCell ref="M25:O25"/>
    <mergeCell ref="A17:B22"/>
    <mergeCell ref="C17:O22"/>
    <mergeCell ref="G25:I25"/>
    <mergeCell ref="C11:O11"/>
    <mergeCell ref="C6:N6"/>
    <mergeCell ref="C5:O5"/>
    <mergeCell ref="C7:O7"/>
    <mergeCell ref="C8:O8"/>
    <mergeCell ref="C13:O13"/>
    <mergeCell ref="G33:G34"/>
    <mergeCell ref="H33:H34"/>
    <mergeCell ref="I33:I34"/>
    <mergeCell ref="C31:C32"/>
    <mergeCell ref="E33:E34"/>
    <mergeCell ref="F33:F34"/>
    <mergeCell ref="D31:D32"/>
    <mergeCell ref="B33:B36"/>
    <mergeCell ref="F70:G70"/>
    <mergeCell ref="A69:E69"/>
    <mergeCell ref="F75:J75"/>
    <mergeCell ref="B43:B46"/>
    <mergeCell ref="E72:O72"/>
    <mergeCell ref="E73:O73"/>
    <mergeCell ref="B55:B56"/>
    <mergeCell ref="A55:A57"/>
    <mergeCell ref="N70:O70"/>
    <mergeCell ref="N69:O69"/>
    <mergeCell ref="K69:M69"/>
    <mergeCell ref="F69:G69"/>
    <mergeCell ref="F37:F38"/>
    <mergeCell ref="N37:N38"/>
    <mergeCell ref="O37:O38"/>
    <mergeCell ref="H37:H38"/>
    <mergeCell ref="B31:B32"/>
    <mergeCell ref="D33:D36"/>
    <mergeCell ref="K70:M70"/>
    <mergeCell ref="E37:E38"/>
    <mergeCell ref="I37:I38"/>
    <mergeCell ref="J37:J38"/>
    <mergeCell ref="K37:K38"/>
    <mergeCell ref="L37:L38"/>
    <mergeCell ref="H69:I69"/>
    <mergeCell ref="H70:I70"/>
    <mergeCell ref="A70:E70"/>
    <mergeCell ref="A63:A64"/>
    <mergeCell ref="M37:M38"/>
    <mergeCell ref="G37:G38"/>
    <mergeCell ref="C43:C46"/>
    <mergeCell ref="D43:D46"/>
    <mergeCell ref="D37:D39"/>
    <mergeCell ref="B48:B49"/>
    <mergeCell ref="C48:C49"/>
    <mergeCell ref="A43:A49"/>
    <mergeCell ref="L27:L29"/>
    <mergeCell ref="E27:E29"/>
    <mergeCell ref="F27:F29"/>
    <mergeCell ref="G27:G29"/>
    <mergeCell ref="H27:H29"/>
    <mergeCell ref="I27:I29"/>
    <mergeCell ref="M27:M29"/>
    <mergeCell ref="A24:O24"/>
    <mergeCell ref="C14:O14"/>
    <mergeCell ref="N27:N29"/>
    <mergeCell ref="O27:O29"/>
    <mergeCell ref="J27:J29"/>
    <mergeCell ref="A27:A40"/>
    <mergeCell ref="B37:B39"/>
    <mergeCell ref="C37:C39"/>
    <mergeCell ref="K27:K29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15&amp;R&amp;"Verdana,Grassetto"&amp;7COMPOSIZIONE</oddHeader>
    <oddFooter>&amp;C&amp;"Verdana,Normale"&amp;8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Francesco Pennarola</cp:lastModifiedBy>
  <cp:lastPrinted>2010-08-06T09:55:18Z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