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0" windowWidth="31260" windowHeight="21100" tabRatio="169" activeTab="0"/>
  </bookViews>
  <sheets>
    <sheet name="DPCL 00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<sst xmlns="http://schemas.openxmlformats.org/spreadsheetml/2006/main" count="146" uniqueCount="89">
  <si>
    <r>
      <t xml:space="preserve">COME/04                                                            </t>
    </r>
    <r>
      <rPr>
        <b/>
        <sz val="6"/>
        <rFont val="Verdana"/>
        <family val="0"/>
      </rPr>
      <t>ELETTROACUSTICA</t>
    </r>
  </si>
  <si>
    <r>
      <t xml:space="preserve">CODC/01
</t>
    </r>
    <r>
      <rPr>
        <b/>
        <sz val="6"/>
        <rFont val="Verdana"/>
        <family val="0"/>
      </rPr>
      <t>COMPOSIZIONE</t>
    </r>
  </si>
  <si>
    <r>
      <t xml:space="preserve">COME/02                      
</t>
    </r>
    <r>
      <rPr>
        <b/>
        <sz val="6"/>
        <rFont val="Verdana"/>
        <family val="0"/>
      </rPr>
      <t>COMPOSIZIONE MUSICALE ELETTROACUSTICA</t>
    </r>
  </si>
  <si>
    <t>È obiettivo formativo del corso anche l’acquisizione di adeguate competenze relative ad una seconda lingua comunitaria.</t>
  </si>
  <si>
    <r>
      <t xml:space="preserve">ID </t>
    </r>
    <r>
      <rPr>
        <sz val="6"/>
        <rFont val="Verdana"/>
        <family val="0"/>
      </rPr>
      <t>= valutazione con giudizio di idoneità e crediti conferiti dal docente</t>
    </r>
  </si>
  <si>
    <t>Elettroacustica</t>
  </si>
  <si>
    <r>
      <t xml:space="preserve">COME/05
</t>
    </r>
    <r>
      <rPr>
        <b/>
        <sz val="6"/>
        <rFont val="Verdana"/>
        <family val="0"/>
      </rPr>
      <t>INFORMATICA MUSICALE</t>
    </r>
  </si>
  <si>
    <t>Esecuzione ed interpretazione della musica elettroacustica</t>
  </si>
  <si>
    <t>CFA settore</t>
  </si>
  <si>
    <t xml:space="preserve">codice
settore artistico-disciplinare </t>
  </si>
  <si>
    <t>Tot. ore</t>
  </si>
  <si>
    <r>
      <t xml:space="preserve">COTP/06
</t>
    </r>
    <r>
      <rPr>
        <b/>
        <sz val="6"/>
        <rFont val="Verdana"/>
        <family val="0"/>
      </rPr>
      <t>TEORIA, RITMICA E PERCEZIONE MUSICALE</t>
    </r>
  </si>
  <si>
    <r>
      <t xml:space="preserve">CODM/04 
</t>
    </r>
    <r>
      <rPr>
        <b/>
        <sz val="6"/>
        <rFont val="Verdana"/>
        <family val="0"/>
      </rPr>
      <t>STORIA DELLA MUSICA</t>
    </r>
  </si>
  <si>
    <r>
      <t xml:space="preserve">CODM/05 
</t>
    </r>
    <r>
      <rPr>
        <b/>
        <sz val="6"/>
        <rFont val="Verdana"/>
        <family val="0"/>
      </rPr>
      <t>STORIA DELLA MUSICA ELETTROACUSTICA</t>
    </r>
  </si>
  <si>
    <r>
      <t xml:space="preserve">COME/03
</t>
    </r>
    <r>
      <rPr>
        <b/>
        <sz val="6"/>
        <rFont val="Verdana"/>
        <family val="0"/>
      </rPr>
      <t>ACUSTICA MUSICALE</t>
    </r>
  </si>
  <si>
    <r>
      <t xml:space="preserve">Al termine degli studi relativi al Diploma Accademico di primo livello in </t>
    </r>
    <r>
      <rPr>
        <b/>
        <sz val="6"/>
        <rFont val="Verdana"/>
        <family val="0"/>
      </rPr>
      <t>Musica Elettronica</t>
    </r>
    <r>
      <rPr>
        <sz val="6"/>
        <rFont val="Verdana"/>
        <family val="0"/>
      </rPr>
      <t xml:space="preserve"> gli studenti devono aver acquisito competenze </t>
    </r>
  </si>
  <si>
    <t xml:space="preserve">DIPARTIMENTO DI NUOVE TECNOLOGIE E LINGUAGGI MUSICALI                                                                </t>
  </si>
  <si>
    <t>SCUOLA DI MUSICA ELETTRONICA</t>
  </si>
  <si>
    <t xml:space="preserve">Acustica musicale        </t>
  </si>
  <si>
    <t>Acustica degli strumenti musicali</t>
  </si>
  <si>
    <t>delle metodologie analitiche proprie, compresa la storia delle tecnologie elettroacustiche e informatiche applicate alla musica.</t>
  </si>
  <si>
    <t>G</t>
  </si>
  <si>
    <r>
      <t xml:space="preserve">DCPL 34 CORSO DI DIPLOMA ACCADEMICO DI PRIMO LIVELLO IN MUSICA ELETTRONICA                                                                              </t>
    </r>
    <r>
      <rPr>
        <sz val="8"/>
        <rFont val="Verdana"/>
        <family val="0"/>
      </rPr>
      <t>ad indirizzo Compositivo</t>
    </r>
  </si>
  <si>
    <t xml:space="preserve"> Il corso offre allo studente possibilità di impiego nei seguenti ambiti:
- Compositori di musica elettroacustica
- Professioni musicali connesse con le tecnologie del suono
- Professioni musicali connesse con eventi multimediali</t>
  </si>
  <si>
    <t>I</t>
  </si>
  <si>
    <t>Discipline della musica elettronica e delle tecnologie del suono</t>
  </si>
  <si>
    <t>CFA settori obbligatori previsti dal DM 124/09 nell’ambito delle attività di base e caratterizzanti [min. 108]:</t>
  </si>
  <si>
    <t>TOTALE</t>
  </si>
  <si>
    <t>PROSPETTIVE OCCUPAZIONALI</t>
  </si>
  <si>
    <t>I ANNUALITÀ</t>
  </si>
  <si>
    <t>II ANNUALITÀ</t>
  </si>
  <si>
    <t>III ANNUALITÀ</t>
  </si>
  <si>
    <t>relativi allo specifico ambito.</t>
  </si>
  <si>
    <t>Composizione musicale elettroacustica</t>
  </si>
  <si>
    <t xml:space="preserve">Analisi della musica elettroacustica </t>
  </si>
  <si>
    <t>Campionamento, sintesi ed elaborazione digitale dei suoni (comprensivo di laboratorio)</t>
  </si>
  <si>
    <t>Tot. esami</t>
  </si>
  <si>
    <t>tipologia delle attività formative</t>
  </si>
  <si>
    <t>area disciplinare</t>
  </si>
  <si>
    <t>disciplina</t>
  </si>
  <si>
    <t>tip.</t>
  </si>
  <si>
    <t>CFA</t>
  </si>
  <si>
    <t>val.</t>
  </si>
  <si>
    <t>FORMAZIONE DI BASE</t>
  </si>
  <si>
    <t>Discipline teorico-analitico-pratiche</t>
  </si>
  <si>
    <t>C</t>
  </si>
  <si>
    <t>E</t>
  </si>
  <si>
    <t>TOTALI</t>
  </si>
  <si>
    <t>ID</t>
  </si>
  <si>
    <t>ore</t>
  </si>
  <si>
    <t>CARATTERIZZANTI</t>
  </si>
  <si>
    <t>INTEGRATIVE O AFFINI</t>
  </si>
  <si>
    <t>ULTERIORI</t>
  </si>
  <si>
    <t xml:space="preserve">A tal fine sarà dato particolare rilievo allo studio del repertorio musicale - elettroacustico, storico e contemporaneo, e all'approfondimento </t>
  </si>
  <si>
    <t>tecniche e culturali specifiche tali da consentire loro di realizzare concretamente la propria idea artistica.</t>
  </si>
  <si>
    <t>nell'ambito dei materiali sonori propri del repertorio mujsicale elettroacustico.</t>
  </si>
  <si>
    <t>elettroacustiche e informatiche, nonché capacità progettuali riferite alle installazioni dedicate all'esecuzione del repertorio specifico.</t>
  </si>
  <si>
    <r>
      <t xml:space="preserve">COME/01                      
</t>
    </r>
    <r>
      <rPr>
        <b/>
        <sz val="6"/>
        <rFont val="Verdana"/>
        <family val="0"/>
      </rPr>
      <t>ESECUZIONE ED INTERPRETAZIONE DELLA MUSICA ELETTROACUSTICA</t>
    </r>
  </si>
  <si>
    <r>
      <t xml:space="preserve">CODL/02                                                           </t>
    </r>
    <r>
      <rPr>
        <b/>
        <sz val="6"/>
        <rFont val="Verdana"/>
        <family val="0"/>
      </rPr>
      <t>LINGUA STRANIERA COMUNITARIA</t>
    </r>
  </si>
  <si>
    <r>
      <t>G</t>
    </r>
    <r>
      <rPr>
        <sz val="6"/>
        <rFont val="Verdana"/>
        <family val="0"/>
      </rPr>
      <t xml:space="preserve"> = disciplina d'insieme o di gruppo </t>
    </r>
  </si>
  <si>
    <r>
      <t>C</t>
    </r>
    <r>
      <rPr>
        <sz val="6"/>
        <rFont val="Verdana"/>
        <family val="0"/>
      </rPr>
      <t xml:space="preserve"> = disciplina collettiva teorica o pratica </t>
    </r>
  </si>
  <si>
    <r>
      <t>L</t>
    </r>
    <r>
      <rPr>
        <sz val="6"/>
        <rFont val="Verdana"/>
        <family val="0"/>
      </rPr>
      <t xml:space="preserve"> = laboratorio</t>
    </r>
  </si>
  <si>
    <t xml:space="preserve"> Lettura cantata, intonazione e ritmica</t>
  </si>
  <si>
    <t>Storia e storiografia della musica</t>
  </si>
  <si>
    <t>Storia della musica elettroacustica</t>
  </si>
  <si>
    <t>Psicoacustica musicale</t>
  </si>
  <si>
    <t>PIANO DELL'OFFERTA DIDATTICA</t>
  </si>
  <si>
    <t>4</t>
  </si>
  <si>
    <t>8</t>
  </si>
  <si>
    <t>L</t>
  </si>
  <si>
    <t xml:space="preserve">Al termine del Triennio gli studenti devono aver acquisito una conoscenza approfondita degli aspetti stilistici, storici ed estetici generali e </t>
  </si>
  <si>
    <t xml:space="preserve">Inoltre, con riferimento alla specificità del corso, lo studente deve possedere adeguate competenze concernenti l'uso delle strumentazioni </t>
  </si>
  <si>
    <t>Tecniche compositive</t>
  </si>
  <si>
    <t>6</t>
  </si>
  <si>
    <t>Discipline compositive</t>
  </si>
  <si>
    <t>30</t>
  </si>
  <si>
    <t>3</t>
  </si>
  <si>
    <t xml:space="preserve">Tali obiettivi dovranno essere raggiunti anche favorendo lo sviluppo della capacità percettiva dell’udito e di memorizzazione in particolare </t>
  </si>
  <si>
    <t>Lingua straniera comunitaria</t>
  </si>
  <si>
    <t>Prova finale</t>
  </si>
  <si>
    <t>Discipline musicologiche</t>
  </si>
  <si>
    <t xml:space="preserve">CFA obbligatori da conseguire nell’ambito delle attività di base e caratterizzanti: </t>
  </si>
  <si>
    <t>OBIETTIVI FORMATIVI</t>
  </si>
  <si>
    <t>A SCELTA DELLO STUDENTE</t>
  </si>
  <si>
    <t>PROVA FINALE E CONOSCENZA DELLA LINGUA STRANIERA</t>
  </si>
  <si>
    <t>Discipline linguistiche</t>
  </si>
  <si>
    <t xml:space="preserve">Laboratorio di elettronica applicata </t>
  </si>
  <si>
    <r>
      <t xml:space="preserve">I </t>
    </r>
    <r>
      <rPr>
        <sz val="6"/>
        <rFont val="Verdana"/>
        <family val="0"/>
      </rPr>
      <t>= disciplina individuale</t>
    </r>
  </si>
  <si>
    <r>
      <t xml:space="preserve">E </t>
    </r>
    <r>
      <rPr>
        <sz val="6"/>
        <rFont val="Verdana"/>
        <family val="0"/>
      </rPr>
      <t>= valutazione in trentesimi e crediti conferiti da commissione a seguito di esame</t>
    </r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</si>
</sst>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F800]dddd\,\ mmmm\ dd\,\ yyyy"/>
    <numFmt numFmtId="175" formatCode="[$-410]dddd\ d\ mmmm\ yyyy"/>
    <numFmt numFmtId="176" formatCode="h\.mm\.ss"/>
    <numFmt numFmtId="177" formatCode="0.0%"/>
    <numFmt numFmtId="178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8"/>
      <name val="Verdana"/>
      <family val="0"/>
    </font>
    <font>
      <sz val="6"/>
      <name val="Verdana"/>
      <family val="0"/>
    </font>
    <font>
      <b/>
      <sz val="6"/>
      <name val="Verdana"/>
      <family val="0"/>
    </font>
    <font>
      <b/>
      <sz val="6"/>
      <color indexed="60"/>
      <name val="Verdana"/>
      <family val="0"/>
    </font>
    <font>
      <b/>
      <sz val="6"/>
      <color indexed="63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>
        <color indexed="8"/>
      </right>
      <top style="double"/>
      <bottom style="thin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double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>
        <color indexed="8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" fillId="3" borderId="1" applyNumberFormat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251">
    <xf numFmtId="0" fontId="0" fillId="0" borderId="0" xfId="0" applyAlignment="1">
      <alignment vertical="top"/>
    </xf>
    <xf numFmtId="49" fontId="22" fillId="0" borderId="0" xfId="0" applyNumberFormat="1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left" vertical="top" wrapText="1" shrinkToFit="1"/>
    </xf>
    <xf numFmtId="0" fontId="22" fillId="0" borderId="0" xfId="0" applyNumberFormat="1" applyFont="1" applyBorder="1" applyAlignment="1">
      <alignment horizontal="left" vertical="top" wrapText="1" shrinkToFit="1"/>
    </xf>
    <xf numFmtId="0" fontId="22" fillId="0" borderId="12" xfId="0" applyNumberFormat="1" applyFont="1" applyBorder="1" applyAlignment="1">
      <alignment horizontal="left" vertical="top" wrapText="1" shrinkToFit="1"/>
    </xf>
    <xf numFmtId="49" fontId="23" fillId="17" borderId="14" xfId="0" applyNumberFormat="1" applyFont="1" applyFill="1" applyBorder="1" applyAlignment="1">
      <alignment horizontal="center" vertical="center" wrapText="1"/>
    </xf>
    <xf numFmtId="49" fontId="23" fillId="17" borderId="15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3" fillId="18" borderId="16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" fontId="23" fillId="19" borderId="16" xfId="0" applyNumberFormat="1" applyFont="1" applyFill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1" fontId="23" fillId="19" borderId="28" xfId="0" applyNumberFormat="1" applyFont="1" applyFill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" fontId="23" fillId="18" borderId="16" xfId="0" applyNumberFormat="1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/>
    </xf>
    <xf numFmtId="0" fontId="22" fillId="0" borderId="51" xfId="0" applyFont="1" applyBorder="1" applyAlignment="1">
      <alignment horizontal="center" vertical="center"/>
    </xf>
    <xf numFmtId="0" fontId="23" fillId="3" borderId="28" xfId="0" applyFont="1" applyFill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1" fontId="23" fillId="3" borderId="28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3" borderId="52" xfId="0" applyFont="1" applyFill="1" applyBorder="1" applyAlignment="1">
      <alignment horizontal="center" vertical="center"/>
    </xf>
    <xf numFmtId="0" fontId="22" fillId="3" borderId="53" xfId="0" applyFont="1" applyFill="1" applyBorder="1" applyAlignment="1">
      <alignment horizontal="center" vertical="center"/>
    </xf>
    <xf numFmtId="0" fontId="22" fillId="3" borderId="54" xfId="0" applyFont="1" applyFill="1" applyBorder="1" applyAlignment="1">
      <alignment horizontal="center" vertical="center"/>
    </xf>
    <xf numFmtId="0" fontId="23" fillId="3" borderId="55" xfId="0" applyFont="1" applyFill="1" applyBorder="1" applyAlignment="1">
      <alignment horizontal="center" vertical="center"/>
    </xf>
    <xf numFmtId="49" fontId="22" fillId="3" borderId="56" xfId="0" applyNumberFormat="1" applyFont="1" applyFill="1" applyBorder="1" applyAlignment="1">
      <alignment horizontal="center" vertical="center" wrapText="1"/>
    </xf>
    <xf numFmtId="49" fontId="23" fillId="3" borderId="52" xfId="0" applyNumberFormat="1" applyFont="1" applyFill="1" applyBorder="1" applyAlignment="1">
      <alignment horizontal="center" vertical="center" wrapText="1"/>
    </xf>
    <xf numFmtId="49" fontId="22" fillId="3" borderId="55" xfId="0" applyNumberFormat="1" applyFont="1" applyFill="1" applyBorder="1" applyAlignment="1">
      <alignment horizontal="center" vertical="center" wrapText="1"/>
    </xf>
    <xf numFmtId="49" fontId="22" fillId="3" borderId="54" xfId="0" applyNumberFormat="1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2" fillId="0" borderId="58" xfId="0" applyNumberFormat="1" applyFont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wrapText="1"/>
    </xf>
    <xf numFmtId="0" fontId="23" fillId="0" borderId="0" xfId="0" applyFont="1" applyFill="1" applyBorder="1" applyAlignment="1">
      <alignment vertical="top"/>
    </xf>
    <xf numFmtId="1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 vertical="center" wrapText="1"/>
    </xf>
    <xf numFmtId="0" fontId="23" fillId="20" borderId="60" xfId="0" applyFont="1" applyFill="1" applyBorder="1" applyAlignment="1">
      <alignment vertical="center"/>
    </xf>
    <xf numFmtId="1" fontId="23" fillId="20" borderId="60" xfId="0" applyNumberFormat="1" applyFont="1" applyFill="1" applyBorder="1" applyAlignment="1">
      <alignment horizontal="center" vertical="center"/>
    </xf>
    <xf numFmtId="1" fontId="23" fillId="20" borderId="61" xfId="0" applyNumberFormat="1" applyFont="1" applyFill="1" applyBorder="1" applyAlignment="1">
      <alignment horizontal="center" vertical="center"/>
    </xf>
    <xf numFmtId="1" fontId="23" fillId="20" borderId="62" xfId="0" applyNumberFormat="1" applyFont="1" applyFill="1" applyBorder="1" applyAlignment="1">
      <alignment horizontal="center" vertical="center"/>
    </xf>
    <xf numFmtId="0" fontId="23" fillId="20" borderId="63" xfId="0" applyFont="1" applyFill="1" applyBorder="1" applyAlignment="1">
      <alignment horizontal="center" vertical="center"/>
    </xf>
    <xf numFmtId="0" fontId="23" fillId="20" borderId="64" xfId="0" applyFont="1" applyFill="1" applyBorder="1" applyAlignment="1">
      <alignment horizontal="center" vertical="center"/>
    </xf>
    <xf numFmtId="0" fontId="22" fillId="20" borderId="6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3" fillId="17" borderId="16" xfId="0" applyNumberFormat="1" applyFont="1" applyFill="1" applyBorder="1" applyAlignment="1">
      <alignment horizontal="center" vertical="center" wrapText="1"/>
    </xf>
    <xf numFmtId="1" fontId="23" fillId="17" borderId="16" xfId="0" applyNumberFormat="1" applyFont="1" applyFill="1" applyBorder="1" applyAlignment="1">
      <alignment horizontal="center" vertical="center" wrapText="1"/>
    </xf>
    <xf numFmtId="49" fontId="22" fillId="0" borderId="66" xfId="0" applyNumberFormat="1" applyFont="1" applyBorder="1" applyAlignment="1">
      <alignment horizontal="center" vertical="center" wrapText="1"/>
    </xf>
    <xf numFmtId="0" fontId="23" fillId="18" borderId="67" xfId="0" applyFont="1" applyFill="1" applyBorder="1" applyAlignment="1">
      <alignment horizontal="center" vertical="center"/>
    </xf>
    <xf numFmtId="0" fontId="23" fillId="18" borderId="53" xfId="0" applyFont="1" applyFill="1" applyBorder="1" applyAlignment="1">
      <alignment horizontal="center" vertical="center"/>
    </xf>
    <xf numFmtId="0" fontId="23" fillId="18" borderId="63" xfId="0" applyFont="1" applyFill="1" applyBorder="1" applyAlignment="1">
      <alignment horizontal="center" vertical="center"/>
    </xf>
    <xf numFmtId="0" fontId="23" fillId="18" borderId="68" xfId="0" applyFont="1" applyFill="1" applyBorder="1" applyAlignment="1">
      <alignment horizontal="center" vertical="center"/>
    </xf>
    <xf numFmtId="0" fontId="23" fillId="21" borderId="69" xfId="0" applyFont="1" applyFill="1" applyBorder="1" applyAlignment="1">
      <alignment horizontal="center" vertical="center"/>
    </xf>
    <xf numFmtId="0" fontId="23" fillId="18" borderId="70" xfId="0" applyFont="1" applyFill="1" applyBorder="1" applyAlignment="1">
      <alignment horizontal="center" vertical="center"/>
    </xf>
    <xf numFmtId="0" fontId="23" fillId="18" borderId="71" xfId="0" applyFont="1" applyFill="1" applyBorder="1" applyAlignment="1">
      <alignment horizontal="center" vertical="center"/>
    </xf>
    <xf numFmtId="0" fontId="23" fillId="18" borderId="52" xfId="0" applyFont="1" applyFill="1" applyBorder="1" applyAlignment="1">
      <alignment horizontal="center" vertical="center"/>
    </xf>
    <xf numFmtId="0" fontId="23" fillId="18" borderId="72" xfId="0" applyFont="1" applyFill="1" applyBorder="1" applyAlignment="1">
      <alignment horizontal="center" vertical="center"/>
    </xf>
    <xf numFmtId="0" fontId="23" fillId="18" borderId="64" xfId="0" applyFont="1" applyFill="1" applyBorder="1" applyAlignment="1">
      <alignment horizontal="center" vertical="center"/>
    </xf>
    <xf numFmtId="0" fontId="23" fillId="18" borderId="65" xfId="0" applyFont="1" applyFill="1" applyBorder="1" applyAlignment="1">
      <alignment horizontal="center" vertical="center"/>
    </xf>
    <xf numFmtId="49" fontId="22" fillId="0" borderId="73" xfId="0" applyNumberFormat="1" applyFont="1" applyBorder="1" applyAlignment="1">
      <alignment horizontal="center" vertical="center" wrapText="1"/>
    </xf>
    <xf numFmtId="0" fontId="23" fillId="18" borderId="74" xfId="0" applyFont="1" applyFill="1" applyBorder="1" applyAlignment="1">
      <alignment horizontal="center" vertical="center"/>
    </xf>
    <xf numFmtId="0" fontId="22" fillId="18" borderId="65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77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/>
    </xf>
    <xf numFmtId="0" fontId="22" fillId="0" borderId="75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67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9" fontId="22" fillId="0" borderId="52" xfId="0" applyNumberFormat="1" applyFont="1" applyBorder="1" applyAlignment="1">
      <alignment horizontal="center" vertical="center" wrapText="1"/>
    </xf>
    <xf numFmtId="49" fontId="22" fillId="0" borderId="68" xfId="0" applyNumberFormat="1" applyFont="1" applyBorder="1" applyAlignment="1">
      <alignment horizontal="center" vertical="center" wrapText="1"/>
    </xf>
    <xf numFmtId="0" fontId="22" fillId="0" borderId="83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49" fontId="23" fillId="17" borderId="27" xfId="0" applyNumberFormat="1" applyFont="1" applyFill="1" applyBorder="1" applyAlignment="1">
      <alignment horizontal="center" vertical="center" wrapText="1"/>
    </xf>
    <xf numFmtId="49" fontId="23" fillId="17" borderId="86" xfId="0" applyNumberFormat="1" applyFont="1" applyFill="1" applyBorder="1" applyAlignment="1">
      <alignment horizontal="center" vertical="center" wrapText="1"/>
    </xf>
    <xf numFmtId="49" fontId="23" fillId="17" borderId="8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2" fillId="0" borderId="89" xfId="0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vertical="top" wrapText="1"/>
    </xf>
    <xf numFmtId="49" fontId="22" fillId="0" borderId="13" xfId="0" applyNumberFormat="1" applyFont="1" applyBorder="1" applyAlignment="1">
      <alignment horizontal="left" vertical="top" wrapText="1"/>
    </xf>
    <xf numFmtId="0" fontId="22" fillId="0" borderId="90" xfId="0" applyFont="1" applyBorder="1" applyAlignment="1">
      <alignment vertical="top"/>
    </xf>
    <xf numFmtId="0" fontId="22" fillId="0" borderId="66" xfId="0" applyFont="1" applyBorder="1" applyAlignment="1">
      <alignment vertical="top"/>
    </xf>
    <xf numFmtId="49" fontId="22" fillId="0" borderId="11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91" xfId="0" applyFont="1" applyBorder="1" applyAlignment="1">
      <alignment vertical="top"/>
    </xf>
    <xf numFmtId="0" fontId="22" fillId="0" borderId="73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49" fontId="23" fillId="0" borderId="51" xfId="0" applyNumberFormat="1" applyFont="1" applyBorder="1" applyAlignment="1">
      <alignment horizontal="left" vertical="top" wrapText="1"/>
    </xf>
    <xf numFmtId="49" fontId="23" fillId="0" borderId="73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49" fontId="23" fillId="0" borderId="66" xfId="0" applyNumberFormat="1" applyFont="1" applyBorder="1" applyAlignment="1">
      <alignment horizontal="left" vertical="top" wrapText="1"/>
    </xf>
    <xf numFmtId="0" fontId="22" fillId="0" borderId="51" xfId="0" applyNumberFormat="1" applyFont="1" applyBorder="1" applyAlignment="1">
      <alignment horizontal="left" vertical="top" wrapText="1"/>
    </xf>
    <xf numFmtId="0" fontId="22" fillId="0" borderId="90" xfId="0" applyFont="1" applyBorder="1" applyAlignment="1">
      <alignment vertical="top" wrapText="1"/>
    </xf>
    <xf numFmtId="0" fontId="22" fillId="0" borderId="66" xfId="0" applyFont="1" applyBorder="1" applyAlignment="1">
      <alignment vertical="top" wrapText="1"/>
    </xf>
    <xf numFmtId="49" fontId="23" fillId="9" borderId="92" xfId="0" applyNumberFormat="1" applyFont="1" applyFill="1" applyBorder="1" applyAlignment="1">
      <alignment horizontal="center" vertical="center" wrapText="1"/>
    </xf>
    <xf numFmtId="49" fontId="21" fillId="0" borderId="93" xfId="0" applyNumberFormat="1" applyFont="1" applyBorder="1" applyAlignment="1">
      <alignment horizontal="center" vertical="top" wrapText="1"/>
    </xf>
    <xf numFmtId="0" fontId="21" fillId="0" borderId="94" xfId="0" applyFont="1" applyBorder="1" applyAlignment="1">
      <alignment horizontal="center" vertical="top" wrapText="1"/>
    </xf>
    <xf numFmtId="0" fontId="21" fillId="0" borderId="95" xfId="0" applyFont="1" applyBorder="1" applyAlignment="1">
      <alignment horizontal="center" vertical="top" wrapText="1"/>
    </xf>
    <xf numFmtId="49" fontId="21" fillId="0" borderId="96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97" xfId="0" applyNumberFormat="1" applyFont="1" applyBorder="1" applyAlignment="1">
      <alignment horizontal="center" vertical="center" wrapText="1"/>
    </xf>
    <xf numFmtId="49" fontId="21" fillId="0" borderId="98" xfId="0" applyNumberFormat="1" applyFont="1" applyBorder="1" applyAlignment="1">
      <alignment horizontal="center" vertical="center" wrapText="1"/>
    </xf>
    <xf numFmtId="0" fontId="21" fillId="0" borderId="99" xfId="0" applyFont="1" applyBorder="1" applyAlignment="1">
      <alignment horizontal="center" vertical="center" wrapText="1"/>
    </xf>
    <xf numFmtId="0" fontId="21" fillId="0" borderId="10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top" wrapText="1"/>
    </xf>
    <xf numFmtId="49" fontId="2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93" xfId="0" applyFont="1" applyFill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/>
    </xf>
    <xf numFmtId="0" fontId="22" fillId="0" borderId="106" xfId="0" applyFont="1" applyFill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22" fillId="0" borderId="108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49" fontId="22" fillId="0" borderId="51" xfId="0" applyNumberFormat="1" applyFont="1" applyBorder="1" applyAlignment="1">
      <alignment horizontal="left" vertical="top" wrapText="1"/>
    </xf>
    <xf numFmtId="0" fontId="22" fillId="0" borderId="91" xfId="0" applyFont="1" applyBorder="1" applyAlignment="1">
      <alignment horizontal="left" vertical="top" wrapText="1"/>
    </xf>
    <xf numFmtId="0" fontId="22" fillId="0" borderId="91" xfId="0" applyFont="1" applyBorder="1" applyAlignment="1">
      <alignment vertical="top" wrapText="1"/>
    </xf>
    <xf numFmtId="0" fontId="22" fillId="0" borderId="73" xfId="0" applyFont="1" applyBorder="1" applyAlignment="1">
      <alignment vertical="top" wrapText="1"/>
    </xf>
    <xf numFmtId="49" fontId="23" fillId="9" borderId="20" xfId="0" applyNumberFormat="1" applyFont="1" applyFill="1" applyBorder="1" applyAlignment="1">
      <alignment horizontal="center" vertical="center" wrapText="1"/>
    </xf>
    <xf numFmtId="49" fontId="23" fillId="9" borderId="10" xfId="0" applyNumberFormat="1" applyFont="1" applyFill="1" applyBorder="1" applyAlignment="1">
      <alignment horizontal="center" vertical="center" wrapText="1"/>
    </xf>
    <xf numFmtId="49" fontId="23" fillId="9" borderId="109" xfId="0" applyNumberFormat="1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 wrapText="1"/>
    </xf>
    <xf numFmtId="1" fontId="22" fillId="0" borderId="76" xfId="0" applyNumberFormat="1" applyFont="1" applyBorder="1" applyAlignment="1">
      <alignment horizontal="center" vertical="center" wrapText="1"/>
    </xf>
    <xf numFmtId="0" fontId="24" fillId="0" borderId="110" xfId="0" applyFont="1" applyBorder="1" applyAlignment="1">
      <alignment horizontal="left" vertical="center"/>
    </xf>
    <xf numFmtId="0" fontId="24" fillId="0" borderId="111" xfId="0" applyFont="1" applyBorder="1" applyAlignment="1">
      <alignment horizontal="left" vertical="center"/>
    </xf>
    <xf numFmtId="0" fontId="24" fillId="0" borderId="112" xfId="0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24" fillId="0" borderId="113" xfId="0" applyNumberFormat="1" applyFont="1" applyBorder="1" applyAlignment="1">
      <alignment horizontal="left" vertical="center" wrapText="1"/>
    </xf>
    <xf numFmtId="49" fontId="24" fillId="0" borderId="114" xfId="0" applyNumberFormat="1" applyFont="1" applyBorder="1" applyAlignment="1">
      <alignment horizontal="left" vertical="center" wrapText="1"/>
    </xf>
    <xf numFmtId="49" fontId="24" fillId="0" borderId="115" xfId="0" applyNumberFormat="1" applyFont="1" applyBorder="1" applyAlignment="1">
      <alignment horizontal="left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3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0" borderId="116" xfId="0" applyNumberFormat="1" applyFont="1" applyBorder="1" applyAlignment="1">
      <alignment horizontal="center" vertical="center" wrapText="1"/>
    </xf>
    <xf numFmtId="0" fontId="25" fillId="0" borderId="117" xfId="0" applyNumberFormat="1" applyFont="1" applyBorder="1" applyAlignment="1">
      <alignment horizontal="center" vertical="center" wrapText="1"/>
    </xf>
    <xf numFmtId="0" fontId="25" fillId="0" borderId="118" xfId="0" applyNumberFormat="1" applyFont="1" applyBorder="1" applyAlignment="1">
      <alignment horizontal="center" vertical="center" wrapText="1"/>
    </xf>
    <xf numFmtId="0" fontId="25" fillId="0" borderId="119" xfId="0" applyNumberFormat="1" applyFont="1" applyBorder="1" applyAlignment="1">
      <alignment horizontal="center" vertical="center" wrapText="1"/>
    </xf>
    <xf numFmtId="49" fontId="25" fillId="0" borderId="120" xfId="0" applyNumberFormat="1" applyFont="1" applyBorder="1" applyAlignment="1">
      <alignment horizontal="left" vertical="center" wrapText="1"/>
    </xf>
    <xf numFmtId="49" fontId="25" fillId="0" borderId="121" xfId="0" applyNumberFormat="1" applyFont="1" applyBorder="1" applyAlignment="1">
      <alignment horizontal="left" vertical="center" wrapText="1"/>
    </xf>
    <xf numFmtId="49" fontId="25" fillId="0" borderId="122" xfId="0" applyNumberFormat="1" applyFont="1" applyBorder="1" applyAlignment="1">
      <alignment horizontal="left" vertical="center" wrapText="1"/>
    </xf>
    <xf numFmtId="1" fontId="24" fillId="0" borderId="123" xfId="0" applyNumberFormat="1" applyFont="1" applyBorder="1" applyAlignment="1">
      <alignment horizontal="center" vertical="center" wrapText="1"/>
    </xf>
    <xf numFmtId="1" fontId="24" fillId="0" borderId="112" xfId="0" applyNumberFormat="1" applyFont="1" applyBorder="1" applyAlignment="1">
      <alignment horizontal="center" vertical="center" wrapText="1"/>
    </xf>
    <xf numFmtId="49" fontId="25" fillId="0" borderId="124" xfId="0" applyNumberFormat="1" applyFont="1" applyBorder="1" applyAlignment="1">
      <alignment horizontal="left" vertical="center" wrapText="1"/>
    </xf>
    <xf numFmtId="49" fontId="25" fillId="0" borderId="125" xfId="0" applyNumberFormat="1" applyFont="1" applyBorder="1" applyAlignment="1">
      <alignment horizontal="left" vertical="center" wrapText="1"/>
    </xf>
    <xf numFmtId="49" fontId="25" fillId="0" borderId="126" xfId="0" applyNumberFormat="1" applyFont="1" applyBorder="1" applyAlignment="1">
      <alignment horizontal="left" vertical="center" wrapText="1"/>
    </xf>
    <xf numFmtId="1" fontId="24" fillId="0" borderId="127" xfId="0" applyNumberFormat="1" applyFont="1" applyBorder="1" applyAlignment="1">
      <alignment horizontal="center" vertical="center" wrapText="1"/>
    </xf>
    <xf numFmtId="1" fontId="24" fillId="0" borderId="115" xfId="0" applyNumberFormat="1" applyFont="1" applyBorder="1" applyAlignment="1">
      <alignment horizontal="center" vertical="center" wrapText="1"/>
    </xf>
    <xf numFmtId="177" fontId="24" fillId="0" borderId="111" xfId="49" applyNumberFormat="1" applyFont="1" applyBorder="1" applyAlignment="1">
      <alignment horizontal="center" vertical="center" wrapText="1"/>
    </xf>
    <xf numFmtId="177" fontId="24" fillId="0" borderId="128" xfId="49" applyNumberFormat="1" applyFont="1" applyBorder="1" applyAlignment="1">
      <alignment horizontal="center" vertical="center" wrapText="1"/>
    </xf>
    <xf numFmtId="177" fontId="24" fillId="0" borderId="114" xfId="0" applyNumberFormat="1" applyFont="1" applyBorder="1" applyAlignment="1">
      <alignment horizontal="center" vertical="center" wrapText="1"/>
    </xf>
    <xf numFmtId="177" fontId="24" fillId="0" borderId="129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76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76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200" zoomScaleNormal="200" zoomScalePageLayoutView="0" workbookViewId="0" topLeftCell="A31">
      <selection activeCell="C9" sqref="C9:O9"/>
    </sheetView>
  </sheetViews>
  <sheetFormatPr defaultColWidth="11.57421875" defaultRowHeight="12.75"/>
  <cols>
    <col min="1" max="1" width="12.140625" style="1" customWidth="1"/>
    <col min="2" max="2" width="9.8515625" style="1" customWidth="1"/>
    <col min="3" max="3" width="21.00390625" style="1" customWidth="1"/>
    <col min="4" max="4" width="5.00390625" style="2" customWidth="1"/>
    <col min="5" max="5" width="20.140625" style="1" customWidth="1"/>
    <col min="6" max="6" width="2.421875" style="1" customWidth="1"/>
    <col min="7" max="7" width="3.140625" style="1" customWidth="1"/>
    <col min="8" max="8" width="2.8515625" style="3" customWidth="1"/>
    <col min="9" max="9" width="3.140625" style="1" customWidth="1"/>
    <col min="10" max="10" width="3.00390625" style="1" customWidth="1"/>
    <col min="11" max="11" width="3.28125" style="3" customWidth="1"/>
    <col min="12" max="13" width="3.140625" style="1" customWidth="1"/>
    <col min="14" max="14" width="3.28125" style="3" customWidth="1"/>
    <col min="15" max="15" width="3.421875" style="1" customWidth="1"/>
    <col min="16" max="16" width="11.421875" style="1" hidden="1" customWidth="1"/>
    <col min="17" max="16384" width="11.421875" style="1" customWidth="1"/>
  </cols>
  <sheetData>
    <row r="1" spans="1:15" ht="13.5" customHeight="1" thickTop="1">
      <c r="A1" s="169" t="s">
        <v>16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</row>
    <row r="2" spans="1:15" ht="12.75" customHeight="1">
      <c r="A2" s="172" t="s">
        <v>17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4"/>
    </row>
    <row r="3" spans="1:15" ht="24.75" customHeight="1" thickBot="1">
      <c r="A3" s="175" t="s">
        <v>22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</row>
    <row r="4" spans="3:16" ht="7.5" customHeight="1" thickTop="1"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51"/>
    </row>
    <row r="5" spans="1:16" ht="9" customHeight="1">
      <c r="A5" s="159" t="s">
        <v>82</v>
      </c>
      <c r="B5" s="160"/>
      <c r="C5" s="203" t="s">
        <v>15</v>
      </c>
      <c r="D5" s="204"/>
      <c r="E5" s="204"/>
      <c r="F5" s="205"/>
      <c r="G5" s="205"/>
      <c r="H5" s="205"/>
      <c r="I5" s="205"/>
      <c r="J5" s="205"/>
      <c r="K5" s="205"/>
      <c r="L5" s="205"/>
      <c r="M5" s="205"/>
      <c r="N5" s="205"/>
      <c r="O5" s="206"/>
      <c r="P5" s="6"/>
    </row>
    <row r="6" spans="1:16" ht="9.75" customHeight="1">
      <c r="A6" s="7"/>
      <c r="B6" s="8"/>
      <c r="C6" s="150" t="s">
        <v>54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8"/>
      <c r="P6" s="6"/>
    </row>
    <row r="7" spans="1:16" ht="7.5" customHeight="1">
      <c r="A7" s="7"/>
      <c r="B7" s="8"/>
      <c r="C7" s="150" t="s">
        <v>53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152"/>
      <c r="P7" s="6"/>
    </row>
    <row r="8" spans="1:16" ht="9.75" customHeight="1">
      <c r="A8" s="7"/>
      <c r="B8" s="8"/>
      <c r="C8" s="150" t="s">
        <v>20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6"/>
    </row>
    <row r="9" spans="1:16" ht="9" customHeight="1">
      <c r="A9" s="7"/>
      <c r="B9" s="8"/>
      <c r="C9" s="150" t="s">
        <v>77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2"/>
      <c r="P9" s="6"/>
    </row>
    <row r="10" spans="1:16" ht="9" customHeight="1">
      <c r="A10" s="7"/>
      <c r="B10" s="8"/>
      <c r="C10" s="150" t="s">
        <v>55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6"/>
    </row>
    <row r="11" spans="1:16" ht="9" customHeight="1">
      <c r="A11" s="7"/>
      <c r="B11" s="8"/>
      <c r="C11" s="150" t="s">
        <v>70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2"/>
      <c r="P11" s="6"/>
    </row>
    <row r="12" spans="1:16" ht="9.75" customHeight="1">
      <c r="A12" s="7"/>
      <c r="B12" s="8"/>
      <c r="C12" s="150" t="s">
        <v>32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  <c r="P12" s="6"/>
    </row>
    <row r="13" spans="1:16" ht="9.75" customHeight="1">
      <c r="A13" s="7"/>
      <c r="B13" s="8"/>
      <c r="C13" s="146" t="s">
        <v>71</v>
      </c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6"/>
    </row>
    <row r="14" spans="1:16" ht="9" customHeight="1">
      <c r="A14" s="7"/>
      <c r="B14" s="8"/>
      <c r="C14" s="146" t="s">
        <v>56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6"/>
    </row>
    <row r="15" spans="1:16" ht="9.75" customHeight="1">
      <c r="A15" s="9"/>
      <c r="B15" s="103"/>
      <c r="C15" s="147" t="s">
        <v>3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7"/>
      <c r="P15" s="6"/>
    </row>
    <row r="16" spans="1:15" ht="6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66.75" customHeight="1" hidden="1">
      <c r="A17" s="5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5" ht="6" customHeight="1">
      <c r="A18" s="159" t="s">
        <v>28</v>
      </c>
      <c r="B18" s="160"/>
      <c r="C18" s="165" t="s">
        <v>23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4"/>
    </row>
    <row r="19" spans="1:15" ht="1.5" customHeight="1">
      <c r="A19" s="161"/>
      <c r="B19" s="162"/>
      <c r="C19" s="155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7"/>
    </row>
    <row r="20" spans="1:15" ht="4.5" customHeight="1">
      <c r="A20" s="161"/>
      <c r="B20" s="162"/>
      <c r="C20" s="155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7"/>
    </row>
    <row r="21" spans="1:15" ht="3" customHeight="1">
      <c r="A21" s="161"/>
      <c r="B21" s="162"/>
      <c r="C21" s="155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/>
    </row>
    <row r="22" spans="1:15" ht="3.75" customHeight="1">
      <c r="A22" s="161"/>
      <c r="B22" s="162"/>
      <c r="C22" s="155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7"/>
    </row>
    <row r="23" spans="1:15" ht="18.75" customHeight="1">
      <c r="A23" s="163"/>
      <c r="B23" s="164"/>
      <c r="C23" s="15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9"/>
    </row>
    <row r="24" spans="1:15" ht="18.75" customHeight="1">
      <c r="A24" s="179" t="s">
        <v>66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</row>
    <row r="25" spans="7:15" ht="12.75" customHeight="1">
      <c r="G25" s="207" t="s">
        <v>29</v>
      </c>
      <c r="H25" s="208"/>
      <c r="I25" s="209"/>
      <c r="J25" s="168" t="s">
        <v>30</v>
      </c>
      <c r="K25" s="168"/>
      <c r="L25" s="168"/>
      <c r="M25" s="168" t="s">
        <v>31</v>
      </c>
      <c r="N25" s="168"/>
      <c r="O25" s="168"/>
    </row>
    <row r="26" spans="1:15" ht="19.5" customHeight="1" thickBot="1">
      <c r="A26" s="101" t="s">
        <v>37</v>
      </c>
      <c r="B26" s="101" t="s">
        <v>38</v>
      </c>
      <c r="C26" s="101" t="s">
        <v>9</v>
      </c>
      <c r="D26" s="102" t="s">
        <v>8</v>
      </c>
      <c r="E26" s="101" t="s">
        <v>39</v>
      </c>
      <c r="F26" s="101" t="s">
        <v>40</v>
      </c>
      <c r="G26" s="14" t="s">
        <v>49</v>
      </c>
      <c r="H26" s="14" t="s">
        <v>41</v>
      </c>
      <c r="I26" s="140" t="s">
        <v>42</v>
      </c>
      <c r="J26" s="141" t="s">
        <v>49</v>
      </c>
      <c r="K26" s="15" t="s">
        <v>41</v>
      </c>
      <c r="L26" s="142" t="s">
        <v>42</v>
      </c>
      <c r="M26" s="141" t="s">
        <v>49</v>
      </c>
      <c r="N26" s="15" t="s">
        <v>41</v>
      </c>
      <c r="O26" s="142" t="s">
        <v>42</v>
      </c>
    </row>
    <row r="27" spans="1:15" ht="13.5" customHeight="1" thickTop="1">
      <c r="A27" s="190" t="s">
        <v>43</v>
      </c>
      <c r="B27" s="245" t="s">
        <v>44</v>
      </c>
      <c r="C27" s="249" t="s">
        <v>11</v>
      </c>
      <c r="D27" s="213">
        <f>H27+K27+N27</f>
        <v>6</v>
      </c>
      <c r="E27" s="190" t="s">
        <v>62</v>
      </c>
      <c r="F27" s="193" t="s">
        <v>45</v>
      </c>
      <c r="G27" s="196">
        <v>30</v>
      </c>
      <c r="H27" s="210">
        <v>3</v>
      </c>
      <c r="I27" s="199" t="s">
        <v>48</v>
      </c>
      <c r="J27" s="196">
        <v>30</v>
      </c>
      <c r="K27" s="210">
        <v>3</v>
      </c>
      <c r="L27" s="199" t="s">
        <v>46</v>
      </c>
      <c r="M27" s="181"/>
      <c r="N27" s="184"/>
      <c r="O27" s="187"/>
    </row>
    <row r="28" spans="1:15" ht="21.75" customHeight="1">
      <c r="A28" s="246"/>
      <c r="B28" s="245"/>
      <c r="C28" s="250"/>
      <c r="D28" s="214"/>
      <c r="E28" s="191"/>
      <c r="F28" s="194"/>
      <c r="G28" s="197"/>
      <c r="H28" s="211"/>
      <c r="I28" s="200"/>
      <c r="J28" s="197"/>
      <c r="K28" s="211"/>
      <c r="L28" s="200"/>
      <c r="M28" s="182"/>
      <c r="N28" s="185"/>
      <c r="O28" s="188"/>
    </row>
    <row r="29" spans="1:15" ht="3" customHeight="1" hidden="1">
      <c r="A29" s="246"/>
      <c r="B29" s="245"/>
      <c r="C29" s="250"/>
      <c r="D29" s="214"/>
      <c r="E29" s="192"/>
      <c r="F29" s="195"/>
      <c r="G29" s="198"/>
      <c r="H29" s="212"/>
      <c r="I29" s="201"/>
      <c r="J29" s="198"/>
      <c r="K29" s="211"/>
      <c r="L29" s="201"/>
      <c r="M29" s="183"/>
      <c r="N29" s="186"/>
      <c r="O29" s="189"/>
    </row>
    <row r="30" spans="1:15" ht="21.75" customHeight="1">
      <c r="A30" s="246"/>
      <c r="B30" s="190" t="s">
        <v>80</v>
      </c>
      <c r="C30" s="17" t="s">
        <v>12</v>
      </c>
      <c r="D30" s="19">
        <f>H30+K30+N30</f>
        <v>8</v>
      </c>
      <c r="E30" s="17" t="s">
        <v>63</v>
      </c>
      <c r="F30" s="65" t="s">
        <v>45</v>
      </c>
      <c r="G30" s="22">
        <v>30</v>
      </c>
      <c r="H30" s="23">
        <v>4</v>
      </c>
      <c r="I30" s="24" t="s">
        <v>46</v>
      </c>
      <c r="J30" s="25">
        <v>30</v>
      </c>
      <c r="K30" s="28">
        <v>4</v>
      </c>
      <c r="L30" s="26" t="s">
        <v>46</v>
      </c>
      <c r="M30" s="27"/>
      <c r="N30" s="28"/>
      <c r="O30" s="49"/>
    </row>
    <row r="31" spans="1:15" ht="30" customHeight="1">
      <c r="A31" s="246"/>
      <c r="B31" s="222"/>
      <c r="C31" s="17" t="s">
        <v>13</v>
      </c>
      <c r="D31" s="19">
        <f>H31+K31-N31</f>
        <v>7</v>
      </c>
      <c r="E31" s="17" t="s">
        <v>64</v>
      </c>
      <c r="F31" s="65" t="s">
        <v>45</v>
      </c>
      <c r="G31" s="22">
        <v>30</v>
      </c>
      <c r="H31" s="23">
        <v>4</v>
      </c>
      <c r="I31" s="24" t="s">
        <v>46</v>
      </c>
      <c r="J31" s="25">
        <v>25</v>
      </c>
      <c r="K31" s="28">
        <v>3</v>
      </c>
      <c r="L31" s="29" t="s">
        <v>46</v>
      </c>
      <c r="M31" s="27"/>
      <c r="N31" s="28"/>
      <c r="O31" s="49"/>
    </row>
    <row r="32" spans="1:15" ht="12.75" customHeight="1">
      <c r="A32" s="246"/>
      <c r="B32" s="190" t="s">
        <v>25</v>
      </c>
      <c r="C32" s="190" t="s">
        <v>14</v>
      </c>
      <c r="D32" s="213">
        <f>H32+K32+N32+H33+K33+N33+H34+K34+N34</f>
        <v>12</v>
      </c>
      <c r="E32" s="16" t="s">
        <v>65</v>
      </c>
      <c r="F32" s="20" t="s">
        <v>45</v>
      </c>
      <c r="G32" s="30">
        <v>30</v>
      </c>
      <c r="H32" s="31">
        <v>4</v>
      </c>
      <c r="I32" s="32" t="s">
        <v>48</v>
      </c>
      <c r="J32" s="30">
        <v>20</v>
      </c>
      <c r="K32" s="31">
        <v>2</v>
      </c>
      <c r="L32" s="32" t="s">
        <v>46</v>
      </c>
      <c r="M32" s="30"/>
      <c r="N32" s="31">
        <v>0</v>
      </c>
      <c r="O32" s="143"/>
    </row>
    <row r="33" spans="1:15" ht="9.75" customHeight="1">
      <c r="A33" s="246"/>
      <c r="B33" s="191"/>
      <c r="C33" s="191"/>
      <c r="D33" s="191"/>
      <c r="E33" s="17" t="s">
        <v>18</v>
      </c>
      <c r="F33" s="35" t="s">
        <v>45</v>
      </c>
      <c r="G33" s="22"/>
      <c r="H33" s="23"/>
      <c r="I33" s="48"/>
      <c r="J33" s="22">
        <v>20</v>
      </c>
      <c r="K33" s="23">
        <v>2</v>
      </c>
      <c r="L33" s="48" t="s">
        <v>48</v>
      </c>
      <c r="M33" s="22"/>
      <c r="N33" s="23"/>
      <c r="O33" s="55"/>
    </row>
    <row r="34" spans="1:15" ht="12" customHeight="1">
      <c r="A34" s="246"/>
      <c r="B34" s="191"/>
      <c r="C34" s="192"/>
      <c r="D34" s="192"/>
      <c r="E34" s="33" t="s">
        <v>19</v>
      </c>
      <c r="F34" s="21" t="s">
        <v>45</v>
      </c>
      <c r="G34" s="124"/>
      <c r="H34" s="125"/>
      <c r="I34" s="126"/>
      <c r="J34" s="124"/>
      <c r="K34" s="125"/>
      <c r="L34" s="126"/>
      <c r="M34" s="124">
        <v>30</v>
      </c>
      <c r="N34" s="125">
        <v>4</v>
      </c>
      <c r="O34" s="144" t="s">
        <v>48</v>
      </c>
    </row>
    <row r="35" spans="1:15" ht="21" customHeight="1" thickBot="1">
      <c r="A35" s="192"/>
      <c r="B35" s="248"/>
      <c r="C35" s="17" t="s">
        <v>0</v>
      </c>
      <c r="D35" s="34">
        <f>H35+K35+N35</f>
        <v>16</v>
      </c>
      <c r="E35" s="17" t="s">
        <v>5</v>
      </c>
      <c r="F35" s="35" t="s">
        <v>45</v>
      </c>
      <c r="G35" s="56">
        <v>60</v>
      </c>
      <c r="H35" s="57">
        <v>8</v>
      </c>
      <c r="I35" s="58" t="s">
        <v>46</v>
      </c>
      <c r="J35" s="56">
        <v>30</v>
      </c>
      <c r="K35" s="57">
        <v>4</v>
      </c>
      <c r="L35" s="127" t="s">
        <v>46</v>
      </c>
      <c r="M35" s="56">
        <v>30</v>
      </c>
      <c r="N35" s="57">
        <v>4</v>
      </c>
      <c r="O35" s="60" t="s">
        <v>46</v>
      </c>
    </row>
    <row r="36" spans="1:15" ht="9" customHeight="1" thickBot="1" thickTop="1">
      <c r="A36" s="36" t="s">
        <v>27</v>
      </c>
      <c r="B36" s="37"/>
      <c r="C36" s="38"/>
      <c r="D36" s="39">
        <f>SUM(D27:D35)</f>
        <v>49</v>
      </c>
      <c r="E36" s="37"/>
      <c r="F36" s="37"/>
      <c r="G36" s="104">
        <f>SUM(G27:G35)</f>
        <v>180</v>
      </c>
      <c r="H36" s="104">
        <f>SUM(H27:H35)</f>
        <v>23</v>
      </c>
      <c r="I36" s="105"/>
      <c r="J36" s="104">
        <f>SUM(J27:J35)</f>
        <v>155</v>
      </c>
      <c r="K36" s="104">
        <f>SUM(K27:K35)</f>
        <v>18</v>
      </c>
      <c r="L36" s="106"/>
      <c r="M36" s="104">
        <f>SUM(M27:M35)</f>
        <v>60</v>
      </c>
      <c r="N36" s="104">
        <f>SUM(N27:N35)</f>
        <v>8</v>
      </c>
      <c r="O36" s="107"/>
    </row>
    <row r="37" ht="4.5" customHeight="1" thickBot="1" thickTop="1"/>
    <row r="38" spans="1:15" ht="18" customHeight="1" thickTop="1">
      <c r="A38" s="190" t="s">
        <v>50</v>
      </c>
      <c r="B38" s="16" t="s">
        <v>74</v>
      </c>
      <c r="C38" s="17" t="s">
        <v>1</v>
      </c>
      <c r="D38" s="19">
        <f>H38+K38+N38</f>
        <v>15</v>
      </c>
      <c r="E38" s="40" t="s">
        <v>72</v>
      </c>
      <c r="F38" s="24" t="s">
        <v>21</v>
      </c>
      <c r="G38" s="41">
        <v>30</v>
      </c>
      <c r="H38" s="42">
        <v>5</v>
      </c>
      <c r="I38" s="43" t="s">
        <v>46</v>
      </c>
      <c r="J38" s="44">
        <v>30</v>
      </c>
      <c r="K38" s="45">
        <v>5</v>
      </c>
      <c r="L38" s="46" t="s">
        <v>46</v>
      </c>
      <c r="M38" s="44">
        <v>30</v>
      </c>
      <c r="N38" s="45">
        <v>5</v>
      </c>
      <c r="O38" s="47" t="s">
        <v>46</v>
      </c>
    </row>
    <row r="39" spans="1:15" ht="18" customHeight="1">
      <c r="A39" s="246"/>
      <c r="B39" s="190" t="s">
        <v>25</v>
      </c>
      <c r="C39" s="190" t="s">
        <v>2</v>
      </c>
      <c r="D39" s="19">
        <f>H39+K39+N39</f>
        <v>22</v>
      </c>
      <c r="E39" s="17" t="s">
        <v>33</v>
      </c>
      <c r="F39" s="24" t="s">
        <v>24</v>
      </c>
      <c r="G39" s="22"/>
      <c r="H39" s="23"/>
      <c r="I39" s="48"/>
      <c r="J39" s="25">
        <v>30</v>
      </c>
      <c r="K39" s="28">
        <v>10</v>
      </c>
      <c r="L39" s="26" t="s">
        <v>46</v>
      </c>
      <c r="M39" s="25">
        <v>30</v>
      </c>
      <c r="N39" s="28">
        <v>12</v>
      </c>
      <c r="O39" s="49" t="s">
        <v>46</v>
      </c>
    </row>
    <row r="40" spans="1:15" ht="13.5" customHeight="1">
      <c r="A40" s="246"/>
      <c r="B40" s="246"/>
      <c r="C40" s="222"/>
      <c r="D40" s="19">
        <f>H40+K40+N40</f>
        <v>15</v>
      </c>
      <c r="E40" s="40" t="s">
        <v>34</v>
      </c>
      <c r="F40" s="24" t="s">
        <v>45</v>
      </c>
      <c r="G40" s="22">
        <v>30</v>
      </c>
      <c r="H40" s="23">
        <v>5</v>
      </c>
      <c r="I40" s="32" t="s">
        <v>48</v>
      </c>
      <c r="J40" s="50">
        <v>30</v>
      </c>
      <c r="K40" s="51">
        <v>5</v>
      </c>
      <c r="L40" s="52" t="s">
        <v>48</v>
      </c>
      <c r="M40" s="50">
        <v>30</v>
      </c>
      <c r="N40" s="51">
        <v>5</v>
      </c>
      <c r="O40" s="53" t="s">
        <v>46</v>
      </c>
    </row>
    <row r="41" spans="1:15" ht="28.5" customHeight="1">
      <c r="A41" s="246"/>
      <c r="B41" s="247"/>
      <c r="C41" s="17" t="s">
        <v>6</v>
      </c>
      <c r="D41" s="19">
        <f>H41+K41+N41</f>
        <v>24</v>
      </c>
      <c r="E41" s="40" t="s">
        <v>35</v>
      </c>
      <c r="F41" s="24" t="s">
        <v>45</v>
      </c>
      <c r="G41" s="22">
        <v>60</v>
      </c>
      <c r="H41" s="23">
        <v>8</v>
      </c>
      <c r="I41" s="32" t="s">
        <v>46</v>
      </c>
      <c r="J41" s="50">
        <v>60</v>
      </c>
      <c r="K41" s="51">
        <v>8</v>
      </c>
      <c r="L41" s="52" t="s">
        <v>46</v>
      </c>
      <c r="M41" s="50">
        <v>60</v>
      </c>
      <c r="N41" s="51">
        <v>8</v>
      </c>
      <c r="O41" s="53" t="s">
        <v>46</v>
      </c>
    </row>
    <row r="42" spans="1:15" ht="30" customHeight="1" thickBot="1">
      <c r="A42" s="246"/>
      <c r="B42" s="248"/>
      <c r="C42" s="17" t="s">
        <v>57</v>
      </c>
      <c r="D42" s="54">
        <f>H42+K42+N42</f>
        <v>12</v>
      </c>
      <c r="E42" s="4" t="s">
        <v>7</v>
      </c>
      <c r="F42" s="55" t="s">
        <v>45</v>
      </c>
      <c r="G42" s="56">
        <v>30</v>
      </c>
      <c r="H42" s="57">
        <v>4</v>
      </c>
      <c r="I42" s="58" t="s">
        <v>48</v>
      </c>
      <c r="J42" s="56">
        <v>30</v>
      </c>
      <c r="K42" s="59">
        <v>4</v>
      </c>
      <c r="L42" s="60" t="s">
        <v>48</v>
      </c>
      <c r="M42" s="61">
        <v>30</v>
      </c>
      <c r="N42" s="59">
        <v>4</v>
      </c>
      <c r="O42" s="145" t="s">
        <v>46</v>
      </c>
    </row>
    <row r="43" spans="1:15" ht="9" customHeight="1" thickBot="1" thickTop="1">
      <c r="A43" s="36" t="s">
        <v>27</v>
      </c>
      <c r="B43" s="37"/>
      <c r="C43" s="37"/>
      <c r="D43" s="63">
        <f>SUM(D38:D42)</f>
        <v>88</v>
      </c>
      <c r="E43" s="37"/>
      <c r="F43" s="37"/>
      <c r="G43" s="108">
        <f>SUM(G38:G42)</f>
        <v>150</v>
      </c>
      <c r="H43" s="108">
        <f>SUM(H38:H42)</f>
        <v>22</v>
      </c>
      <c r="I43" s="109"/>
      <c r="J43" s="108">
        <f>SUM(J38:J42)</f>
        <v>180</v>
      </c>
      <c r="K43" s="108">
        <f>SUM(K38:K42)</f>
        <v>32</v>
      </c>
      <c r="L43" s="110"/>
      <c r="M43" s="108">
        <f>SUM(M38:M42)</f>
        <v>180</v>
      </c>
      <c r="N43" s="108">
        <f>SUM(N38:N42)</f>
        <v>34</v>
      </c>
      <c r="O43" s="110"/>
    </row>
    <row r="44" ht="3.75" customHeight="1" thickBot="1" thickTop="1"/>
    <row r="45" spans="1:15" ht="21" customHeight="1" thickBot="1" thickTop="1">
      <c r="A45" s="16" t="s">
        <v>51</v>
      </c>
      <c r="B45" s="17"/>
      <c r="C45" s="64"/>
      <c r="D45" s="54">
        <f>H45+K45+N45</f>
        <v>9</v>
      </c>
      <c r="E45" s="40" t="s">
        <v>86</v>
      </c>
      <c r="F45" s="65" t="s">
        <v>69</v>
      </c>
      <c r="G45" s="41">
        <v>30</v>
      </c>
      <c r="H45" s="42">
        <v>3</v>
      </c>
      <c r="I45" s="43" t="s">
        <v>48</v>
      </c>
      <c r="J45" s="44">
        <v>30</v>
      </c>
      <c r="K45" s="45">
        <v>3</v>
      </c>
      <c r="L45" s="46" t="s">
        <v>48</v>
      </c>
      <c r="M45" s="44">
        <v>30</v>
      </c>
      <c r="N45" s="45">
        <v>3</v>
      </c>
      <c r="O45" s="47" t="s">
        <v>48</v>
      </c>
    </row>
    <row r="46" spans="1:15" ht="9" customHeight="1" thickBot="1" thickTop="1">
      <c r="A46" s="36" t="s">
        <v>27</v>
      </c>
      <c r="B46" s="66"/>
      <c r="C46" s="66"/>
      <c r="D46" s="67">
        <f>SUM(D45:D45)</f>
        <v>9</v>
      </c>
      <c r="E46" s="66"/>
      <c r="F46" s="68"/>
      <c r="G46" s="104">
        <f>SUM(G45:G45)</f>
        <v>30</v>
      </c>
      <c r="H46" s="111">
        <f>SUM(H45:H45)</f>
        <v>3</v>
      </c>
      <c r="I46" s="106"/>
      <c r="J46" s="111">
        <f>SUM(J45:J45)</f>
        <v>30</v>
      </c>
      <c r="K46" s="112">
        <f>SUM(K45:K45)</f>
        <v>3</v>
      </c>
      <c r="L46" s="113"/>
      <c r="M46" s="111">
        <f>SUM(M45:M45)</f>
        <v>30</v>
      </c>
      <c r="N46" s="111">
        <f>SUM(N45:N45)</f>
        <v>3</v>
      </c>
      <c r="O46" s="114"/>
    </row>
    <row r="47" ht="4.5" customHeight="1" thickBot="1" thickTop="1"/>
    <row r="48" spans="1:15" ht="13.5" customHeight="1" thickTop="1">
      <c r="A48" s="190" t="s">
        <v>52</v>
      </c>
      <c r="B48" s="17"/>
      <c r="C48" s="64"/>
      <c r="D48" s="54">
        <v>0</v>
      </c>
      <c r="E48" s="16"/>
      <c r="F48" s="69"/>
      <c r="G48" s="137"/>
      <c r="H48" s="128"/>
      <c r="I48" s="138"/>
      <c r="J48" s="129"/>
      <c r="K48" s="130"/>
      <c r="L48" s="131"/>
      <c r="M48" s="129"/>
      <c r="N48" s="130"/>
      <c r="O48" s="139"/>
    </row>
    <row r="49" spans="1:15" ht="15" customHeight="1" thickBot="1">
      <c r="A49" s="192"/>
      <c r="B49" s="17"/>
      <c r="C49" s="64"/>
      <c r="D49" s="34">
        <f>H49+K49+N49</f>
        <v>0</v>
      </c>
      <c r="E49" s="17"/>
      <c r="F49" s="65"/>
      <c r="G49" s="56"/>
      <c r="H49" s="59"/>
      <c r="I49" s="60"/>
      <c r="J49" s="56"/>
      <c r="K49" s="59"/>
      <c r="L49" s="60"/>
      <c r="M49" s="56"/>
      <c r="N49" s="59"/>
      <c r="O49" s="60"/>
    </row>
    <row r="50" spans="1:15" ht="9" customHeight="1" thickBot="1" thickTop="1">
      <c r="A50" s="70" t="s">
        <v>27</v>
      </c>
      <c r="B50" s="6"/>
      <c r="C50" s="71"/>
      <c r="D50" s="72">
        <f>SUM(D48:D49)</f>
        <v>0</v>
      </c>
      <c r="E50" s="6"/>
      <c r="F50" s="73"/>
      <c r="G50" s="74">
        <f>SUM(G48:G49)</f>
        <v>0</v>
      </c>
      <c r="H50" s="74">
        <f>SUM(H48:H49)</f>
        <v>0</v>
      </c>
      <c r="I50" s="75"/>
      <c r="J50" s="74">
        <f>SUM(J48:J49)</f>
        <v>0</v>
      </c>
      <c r="K50" s="74">
        <f>SUM(K48:K49)</f>
        <v>0</v>
      </c>
      <c r="L50" s="76"/>
      <c r="M50" s="77">
        <f>SUM(M48:M49)</f>
        <v>0</v>
      </c>
      <c r="N50" s="74">
        <f>SUM(N48:N49)</f>
        <v>0</v>
      </c>
      <c r="O50" s="76"/>
    </row>
    <row r="51" ht="6" customHeight="1" thickBot="1" thickTop="1"/>
    <row r="52" spans="1:15" ht="21" customHeight="1" thickBot="1" thickTop="1">
      <c r="A52" s="17" t="s">
        <v>83</v>
      </c>
      <c r="B52" s="17"/>
      <c r="C52" s="17"/>
      <c r="D52" s="54">
        <f>H52+K52+N52</f>
        <v>18</v>
      </c>
      <c r="E52" s="17"/>
      <c r="F52" s="132"/>
      <c r="G52" s="133"/>
      <c r="H52" s="134" t="s">
        <v>68</v>
      </c>
      <c r="I52" s="135"/>
      <c r="J52" s="135"/>
      <c r="K52" s="134" t="s">
        <v>67</v>
      </c>
      <c r="L52" s="135"/>
      <c r="M52" s="135"/>
      <c r="N52" s="134" t="s">
        <v>73</v>
      </c>
      <c r="O52" s="136"/>
    </row>
    <row r="53" spans="1:15" ht="9" customHeight="1" thickBot="1" thickTop="1">
      <c r="A53" s="36" t="s">
        <v>27</v>
      </c>
      <c r="D53" s="39">
        <v>18</v>
      </c>
      <c r="G53" s="78"/>
      <c r="H53" s="79" t="s">
        <v>68</v>
      </c>
      <c r="I53" s="80"/>
      <c r="J53" s="78"/>
      <c r="K53" s="79" t="s">
        <v>67</v>
      </c>
      <c r="L53" s="81"/>
      <c r="M53" s="80"/>
      <c r="N53" s="79" t="s">
        <v>73</v>
      </c>
      <c r="O53" s="81"/>
    </row>
    <row r="54" ht="6" customHeight="1" thickBot="1" thickTop="1"/>
    <row r="55" spans="1:15" ht="18.75" customHeight="1" thickTop="1">
      <c r="A55" s="190" t="s">
        <v>84</v>
      </c>
      <c r="B55" s="115" t="s">
        <v>85</v>
      </c>
      <c r="C55" s="18" t="s">
        <v>58</v>
      </c>
      <c r="D55" s="19">
        <f>H55+K55</f>
        <v>7</v>
      </c>
      <c r="E55" s="17" t="s">
        <v>78</v>
      </c>
      <c r="F55" s="65" t="s">
        <v>45</v>
      </c>
      <c r="G55" s="41">
        <v>40</v>
      </c>
      <c r="H55" s="42">
        <v>4</v>
      </c>
      <c r="I55" s="82" t="s">
        <v>48</v>
      </c>
      <c r="J55" s="83" t="s">
        <v>75</v>
      </c>
      <c r="K55" s="84" t="s">
        <v>76</v>
      </c>
      <c r="L55" s="85" t="s">
        <v>48</v>
      </c>
      <c r="M55" s="86"/>
      <c r="N55" s="42"/>
      <c r="O55" s="87"/>
    </row>
    <row r="56" spans="1:15" ht="22.5" customHeight="1" thickBot="1">
      <c r="A56" s="222"/>
      <c r="B56" s="17"/>
      <c r="C56" s="88"/>
      <c r="D56" s="54">
        <f>N56</f>
        <v>9</v>
      </c>
      <c r="E56" s="17" t="s">
        <v>79</v>
      </c>
      <c r="F56" s="65" t="s">
        <v>24</v>
      </c>
      <c r="G56" s="56"/>
      <c r="H56" s="59"/>
      <c r="I56" s="58"/>
      <c r="J56" s="56"/>
      <c r="K56" s="59"/>
      <c r="L56" s="60"/>
      <c r="M56" s="62"/>
      <c r="N56" s="59">
        <v>9</v>
      </c>
      <c r="O56" s="60" t="s">
        <v>46</v>
      </c>
    </row>
    <row r="57" spans="1:15" ht="9" customHeight="1" thickBot="1" thickTop="1">
      <c r="A57" s="36" t="s">
        <v>27</v>
      </c>
      <c r="B57" s="66"/>
      <c r="C57" s="71"/>
      <c r="D57" s="67">
        <f>SUM(D55:D56)</f>
        <v>16</v>
      </c>
      <c r="E57" s="66"/>
      <c r="F57" s="66"/>
      <c r="G57" s="104">
        <f>SUM(G55:G56)</f>
        <v>40</v>
      </c>
      <c r="H57" s="111">
        <f>SUM(H55:H56)</f>
        <v>4</v>
      </c>
      <c r="I57" s="106"/>
      <c r="J57" s="111">
        <v>30</v>
      </c>
      <c r="K57" s="111">
        <v>3</v>
      </c>
      <c r="L57" s="113"/>
      <c r="M57" s="116"/>
      <c r="N57" s="111">
        <f>SUM(N55:N56)</f>
        <v>9</v>
      </c>
      <c r="O57" s="117"/>
    </row>
    <row r="58" spans="1:15" s="92" customFormat="1" ht="6.75" customHeight="1" thickBot="1" thickTop="1">
      <c r="A58" s="89"/>
      <c r="B58" s="66"/>
      <c r="C58" s="66"/>
      <c r="D58" s="90"/>
      <c r="E58" s="66"/>
      <c r="F58" s="66"/>
      <c r="G58" s="91"/>
      <c r="H58" s="66"/>
      <c r="I58" s="91"/>
      <c r="J58" s="91"/>
      <c r="K58" s="66"/>
      <c r="L58" s="91"/>
      <c r="M58" s="91"/>
      <c r="N58" s="66"/>
      <c r="O58" s="91"/>
    </row>
    <row r="59" spans="1:15" s="92" customFormat="1" ht="9.75" customHeight="1" thickBot="1" thickTop="1">
      <c r="A59" s="93" t="s">
        <v>47</v>
      </c>
      <c r="B59" s="37"/>
      <c r="C59" s="37"/>
      <c r="D59" s="94">
        <f>D57+D53+D50+D46+D43+D36</f>
        <v>180</v>
      </c>
      <c r="E59" s="37"/>
      <c r="F59" s="37"/>
      <c r="G59" s="95">
        <f>G57+G53+G50+G46+G43+G36</f>
        <v>400</v>
      </c>
      <c r="H59" s="96">
        <f>H57+H53+H50+H46+H43+H36</f>
        <v>60</v>
      </c>
      <c r="I59" s="97"/>
      <c r="J59" s="96">
        <f>J57+J53+J50+J46+J43+J36</f>
        <v>395</v>
      </c>
      <c r="K59" s="96">
        <f>K57+K53+K50+K46+K43+K36</f>
        <v>60</v>
      </c>
      <c r="L59" s="98"/>
      <c r="M59" s="96">
        <f>M57+M53+M50+M46+M43+M36</f>
        <v>270</v>
      </c>
      <c r="N59" s="96">
        <f>N57+N53+N50+N46+N43+N36</f>
        <v>60</v>
      </c>
      <c r="O59" s="99"/>
    </row>
    <row r="60" ht="6.75" customHeight="1" thickBot="1"/>
    <row r="61" spans="1:15" ht="12" customHeight="1">
      <c r="A61" s="215" t="s">
        <v>81</v>
      </c>
      <c r="B61" s="216"/>
      <c r="C61" s="216"/>
      <c r="D61" s="216"/>
      <c r="E61" s="217"/>
      <c r="F61" s="234"/>
      <c r="G61" s="235"/>
      <c r="H61" s="241"/>
      <c r="I61" s="242"/>
      <c r="K61" s="231" t="s">
        <v>10</v>
      </c>
      <c r="L61" s="232"/>
      <c r="M61" s="233"/>
      <c r="N61" s="229">
        <f>G59+J59+M59</f>
        <v>1065</v>
      </c>
      <c r="O61" s="230"/>
    </row>
    <row r="62" spans="1:15" ht="9.75" customHeight="1" thickBot="1">
      <c r="A62" s="219" t="s">
        <v>26</v>
      </c>
      <c r="B62" s="220"/>
      <c r="C62" s="220"/>
      <c r="D62" s="220"/>
      <c r="E62" s="221"/>
      <c r="F62" s="239"/>
      <c r="G62" s="240"/>
      <c r="H62" s="243"/>
      <c r="I62" s="244"/>
      <c r="K62" s="236" t="s">
        <v>36</v>
      </c>
      <c r="L62" s="237"/>
      <c r="M62" s="238"/>
      <c r="N62" s="227">
        <f>COUNTIF(I4:O61,"E")</f>
        <v>20</v>
      </c>
      <c r="O62" s="228"/>
    </row>
    <row r="63" spans="1:15" ht="7.5" customHeight="1">
      <c r="A63" s="118"/>
      <c r="B63" s="118"/>
      <c r="C63" s="118"/>
      <c r="D63" s="118"/>
      <c r="E63" s="118"/>
      <c r="F63" s="119"/>
      <c r="G63" s="119"/>
      <c r="H63" s="120"/>
      <c r="I63" s="120"/>
      <c r="K63" s="121"/>
      <c r="L63" s="121"/>
      <c r="M63" s="121"/>
      <c r="N63" s="122"/>
      <c r="O63" s="122"/>
    </row>
    <row r="64" spans="1:15" ht="7.5" customHeight="1">
      <c r="A64" s="123" t="s">
        <v>87</v>
      </c>
      <c r="B64" s="118"/>
      <c r="C64" s="118"/>
      <c r="D64" s="118"/>
      <c r="E64" s="118"/>
      <c r="F64" s="119"/>
      <c r="G64" s="119"/>
      <c r="H64" s="120"/>
      <c r="I64" s="120"/>
      <c r="K64" s="121"/>
      <c r="L64" s="121"/>
      <c r="M64" s="121"/>
      <c r="N64" s="122"/>
      <c r="O64" s="122"/>
    </row>
    <row r="65" spans="1:15" ht="9.75" customHeight="1">
      <c r="A65" s="100" t="s">
        <v>59</v>
      </c>
      <c r="B65" s="118"/>
      <c r="C65" s="118"/>
      <c r="D65" s="118"/>
      <c r="E65" s="223" t="s">
        <v>88</v>
      </c>
      <c r="F65" s="224"/>
      <c r="G65" s="224"/>
      <c r="H65" s="224"/>
      <c r="I65" s="224"/>
      <c r="J65" s="224"/>
      <c r="K65" s="224"/>
      <c r="L65" s="224"/>
      <c r="M65" s="224"/>
      <c r="N65" s="224"/>
      <c r="O65" s="224"/>
    </row>
    <row r="66" spans="1:15" ht="9.75" customHeight="1">
      <c r="A66" s="100" t="s">
        <v>60</v>
      </c>
      <c r="B66" s="118"/>
      <c r="C66" s="118"/>
      <c r="D66" s="118"/>
      <c r="E66" s="225" t="s">
        <v>4</v>
      </c>
      <c r="F66" s="226"/>
      <c r="G66" s="226"/>
      <c r="H66" s="226"/>
      <c r="I66" s="226"/>
      <c r="J66" s="226"/>
      <c r="K66" s="226"/>
      <c r="L66" s="226"/>
      <c r="M66" s="226"/>
      <c r="N66" s="226"/>
      <c r="O66" s="226"/>
    </row>
    <row r="67" spans="1:15" ht="9.75" customHeight="1">
      <c r="A67" s="100" t="s">
        <v>61</v>
      </c>
      <c r="B67" s="118"/>
      <c r="C67" s="118"/>
      <c r="D67" s="118"/>
      <c r="E67" s="118"/>
      <c r="F67" s="119"/>
      <c r="G67" s="119"/>
      <c r="H67" s="120"/>
      <c r="I67" s="120"/>
      <c r="K67" s="121"/>
      <c r="L67" s="121"/>
      <c r="M67" s="121"/>
      <c r="N67" s="122"/>
      <c r="O67" s="122"/>
    </row>
    <row r="68" spans="6:10" ht="9.75">
      <c r="F68" s="218"/>
      <c r="G68" s="218"/>
      <c r="H68" s="218"/>
      <c r="I68" s="218"/>
      <c r="J68" s="218"/>
    </row>
  </sheetData>
  <sheetProtection/>
  <mergeCells count="59">
    <mergeCell ref="B27:B29"/>
    <mergeCell ref="A38:A42"/>
    <mergeCell ref="C39:C40"/>
    <mergeCell ref="B39:B42"/>
    <mergeCell ref="A27:A35"/>
    <mergeCell ref="C27:C29"/>
    <mergeCell ref="B32:B35"/>
    <mergeCell ref="B30:B31"/>
    <mergeCell ref="N61:O61"/>
    <mergeCell ref="K61:M61"/>
    <mergeCell ref="F61:G61"/>
    <mergeCell ref="K62:M62"/>
    <mergeCell ref="F62:G62"/>
    <mergeCell ref="H61:I61"/>
    <mergeCell ref="H62:I62"/>
    <mergeCell ref="A61:E61"/>
    <mergeCell ref="F68:J68"/>
    <mergeCell ref="C32:C34"/>
    <mergeCell ref="D32:D34"/>
    <mergeCell ref="A62:E62"/>
    <mergeCell ref="A55:A56"/>
    <mergeCell ref="A48:A49"/>
    <mergeCell ref="E65:O65"/>
    <mergeCell ref="E66:O66"/>
    <mergeCell ref="N62:O62"/>
    <mergeCell ref="G25:I25"/>
    <mergeCell ref="H27:H29"/>
    <mergeCell ref="D27:D29"/>
    <mergeCell ref="K27:K29"/>
    <mergeCell ref="J27:J29"/>
    <mergeCell ref="I27:I29"/>
    <mergeCell ref="J25:L25"/>
    <mergeCell ref="C6:N6"/>
    <mergeCell ref="C5:O5"/>
    <mergeCell ref="C7:O7"/>
    <mergeCell ref="C8:O8"/>
    <mergeCell ref="M27:M29"/>
    <mergeCell ref="N27:N29"/>
    <mergeCell ref="O27:O29"/>
    <mergeCell ref="E27:E29"/>
    <mergeCell ref="F27:F29"/>
    <mergeCell ref="G27:G29"/>
    <mergeCell ref="L27:L29"/>
    <mergeCell ref="M25:O25"/>
    <mergeCell ref="A1:O1"/>
    <mergeCell ref="A2:O2"/>
    <mergeCell ref="A3:O3"/>
    <mergeCell ref="C4:P4"/>
    <mergeCell ref="A5:B5"/>
    <mergeCell ref="A24:O24"/>
    <mergeCell ref="C12:O12"/>
    <mergeCell ref="C9:O9"/>
    <mergeCell ref="C10:O10"/>
    <mergeCell ref="A18:B23"/>
    <mergeCell ref="C18:O23"/>
    <mergeCell ref="C11:O11"/>
    <mergeCell ref="C13:O13"/>
    <mergeCell ref="C14:O14"/>
    <mergeCell ref="C15:O15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300" verticalDpi="300" orientation="portrait" paperSize="9" scale="90"/>
  <headerFooter alignWithMargins="0">
    <oddHeader>&amp;L&amp;"Verdana,Grassetto"&amp;7Conservatorio di Musica "G. F. Ghedini"  di Cuneo&amp;C&amp;"Verdana,Grassetto"&amp;7DCPL 34&amp;R&amp;"Verdana,Grassetto"&amp;7MUSICA ELETTRONICA</oddHeader>
    <oddFooter>&amp;C&amp;"Verdana,Normale"&amp;8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Paolo Manzo</cp:lastModifiedBy>
  <cp:lastPrinted>2010-08-06T09:57:12Z</cp:lastPrinted>
  <dcterms:created xsi:type="dcterms:W3CDTF">2010-01-23T13:23:17Z</dcterms:created>
  <dcterms:modified xsi:type="dcterms:W3CDTF">2010-03-07T09:04:39Z</dcterms:modified>
  <cp:category/>
  <cp:version/>
  <cp:contentType/>
  <cp:contentStatus/>
</cp:coreProperties>
</file>