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20" windowWidth="32040" windowHeight="1822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<sst xmlns="http://schemas.openxmlformats.org/spreadsheetml/2006/main" count="154" uniqueCount="97">
  <si>
    <t>A SCELTA DELLO STUDENTE</t>
  </si>
  <si>
    <t>PROVA FINALE E CONOSCENZA DELLA LINGUA STRANIERA</t>
  </si>
  <si>
    <t>Discipline linguistiche</t>
  </si>
  <si>
    <t>Lingua straniera comunitaria</t>
  </si>
  <si>
    <t xml:space="preserve">tecniche e le competenze specifiche tali da consentire loro di realizzare concretamente la propria idea artistica. A tal fine sarà dato </t>
  </si>
  <si>
    <t xml:space="preserve">codice
settore artistico-disciplinare </t>
  </si>
  <si>
    <t>Tot. ore</t>
  </si>
  <si>
    <t>Tot. esami</t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</si>
  <si>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</si>
  <si>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</si>
  <si>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t xml:space="preserve">Tali obiettivi dovranno essere raggiunti anche favorendo lo sviluppo della capacità percettiva dell’udito e di memorizzazione e con </t>
  </si>
  <si>
    <t>l’acquisizione di specifiche conoscenze relative ai modelli organizzativi, compositivi ed analitici della musica ed alla loro interazione.</t>
  </si>
  <si>
    <t>Discipline interpretative d'insieme</t>
  </si>
  <si>
    <t>Discipline didattiche</t>
  </si>
  <si>
    <t xml:space="preserve"> Lettura cantata, intonazione e ritmica</t>
  </si>
  <si>
    <t>Discipline interpretative</t>
  </si>
  <si>
    <t>Prassi esecutive e repertorio</t>
  </si>
  <si>
    <t>Letteratura dello strumento</t>
  </si>
  <si>
    <t>I</t>
  </si>
  <si>
    <t xml:space="preserve">particolare rilievo allo studio del repertorio più rappresentativo dello strumento - incluso quello d’insieme  - e delle relative prassi </t>
  </si>
  <si>
    <t>Prova finale</t>
  </si>
  <si>
    <t>I ANNUALITÀ</t>
  </si>
  <si>
    <t>II ANNUALITÀ</t>
  </si>
  <si>
    <t>III ANNUALITÀ</t>
  </si>
  <si>
    <r>
      <t xml:space="preserve">COTP/01 
</t>
    </r>
    <r>
      <rPr>
        <b/>
        <sz val="6"/>
        <rFont val="Verdana"/>
        <family val="0"/>
      </rPr>
      <t>TEORIA DELL'ARMONIA E ANALISI</t>
    </r>
  </si>
  <si>
    <r>
      <t xml:space="preserve">CODM/04 
</t>
    </r>
    <r>
      <rPr>
        <b/>
        <sz val="6"/>
        <rFont val="Verdana"/>
        <family val="0"/>
      </rPr>
      <t>STORIA DELLA MUSICA</t>
    </r>
  </si>
  <si>
    <r>
      <t xml:space="preserve">COTP/03                                                                          </t>
    </r>
    <r>
      <rPr>
        <b/>
        <sz val="6"/>
        <rFont val="Verdana"/>
        <family val="0"/>
      </rPr>
      <t>PRATICA E LETTURA PIANISTICA</t>
    </r>
  </si>
  <si>
    <r>
      <t xml:space="preserve">COMI/01
</t>
    </r>
    <r>
      <rPr>
        <b/>
        <sz val="6"/>
        <rFont val="Verdana"/>
        <family val="0"/>
      </rPr>
      <t>ESERCITAZIONI CORALI</t>
    </r>
  </si>
  <si>
    <t xml:space="preserve">DIPARTIMENTO DI STRUMENTI A FIATO                                                             </t>
  </si>
  <si>
    <r>
      <t xml:space="preserve">COMI/04
</t>
    </r>
    <r>
      <rPr>
        <b/>
        <sz val="6"/>
        <rFont val="Verdana"/>
        <family val="0"/>
      </rPr>
      <t>MUSICA D'INSIEME PER STRUMENTI A FIATO</t>
    </r>
  </si>
  <si>
    <r>
      <t xml:space="preserve">COMI/03                      
</t>
    </r>
    <r>
      <rPr>
        <b/>
        <sz val="6"/>
        <rFont val="Verdana"/>
        <family val="0"/>
      </rPr>
      <t>MUSICA DA CAMERA</t>
    </r>
  </si>
  <si>
    <r>
      <t xml:space="preserve">COMI/02                                                                       </t>
    </r>
    <r>
      <rPr>
        <b/>
        <sz val="6"/>
        <rFont val="Verdana"/>
        <family val="0"/>
      </rPr>
      <t>ESERCITAZIONI ORCHESTRALI</t>
    </r>
  </si>
  <si>
    <t>Analisi delle forme compositive</t>
  </si>
  <si>
    <t>Storia e storiografia della musica</t>
  </si>
  <si>
    <r>
      <t xml:space="preserve">COME/05                                                         </t>
    </r>
    <r>
      <rPr>
        <b/>
        <sz val="6"/>
        <rFont val="Verdana"/>
        <family val="0"/>
      </rPr>
      <t>INFORMATICA MUSICALE</t>
    </r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</si>
  <si>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</si>
  <si>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t xml:space="preserve">esecutive, anche con la finalità di sviluppare la capacità dello studente di interagire all'interno di gruppi musicali diversamente composti. </t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</si>
  <si>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</si>
  <si>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t>PIANO DELL'OFFERTA DIDATTICA</t>
  </si>
  <si>
    <t>Teoria e tecniche dell'armonia</t>
  </si>
  <si>
    <t>Discipline musicologiche</t>
  </si>
  <si>
    <t>8</t>
  </si>
  <si>
    <t>3</t>
  </si>
  <si>
    <t xml:space="preserve">CFA obbligatori da conseguire nell’ambito delle attività di base e caratterizzanti: </t>
  </si>
  <si>
    <t>OBIETTIVI FORMATIVI</t>
  </si>
  <si>
    <r>
      <t>CODD/07</t>
    </r>
    <r>
      <rPr>
        <b/>
        <sz val="6"/>
        <rFont val="Verdana"/>
        <family val="0"/>
      </rPr>
      <t xml:space="preserve">                                                                               TECNICHE DI CONSAPEVOLEZZA E DI ESPRESSIONE CORPOREA</t>
    </r>
  </si>
  <si>
    <t>Musica d'insieme vocale e repertorio corale</t>
  </si>
  <si>
    <t>Orchestra e repertorio orchestrale</t>
  </si>
  <si>
    <t>Musica d'insieme per strumenti a fiato</t>
  </si>
  <si>
    <t>Metodologia della ricerca storico-musicale</t>
  </si>
  <si>
    <t>L</t>
  </si>
  <si>
    <t>tipologia delle attività formative</t>
  </si>
  <si>
    <t>area disciplinare</t>
  </si>
  <si>
    <t>disciplina</t>
  </si>
  <si>
    <t>tip.</t>
  </si>
  <si>
    <t>CFA</t>
  </si>
  <si>
    <t>val.</t>
  </si>
  <si>
    <t>FORMAZIONE DI BASE</t>
  </si>
  <si>
    <t>Discipline teorico-analitico-pratiche</t>
  </si>
  <si>
    <t>C</t>
  </si>
  <si>
    <t>E</t>
  </si>
  <si>
    <t>TOTALI</t>
  </si>
  <si>
    <t>ID</t>
  </si>
  <si>
    <t>ore</t>
  </si>
  <si>
    <t>CARATTERIZZANTI</t>
  </si>
  <si>
    <t>INTEGRATIVE O AFFINI</t>
  </si>
  <si>
    <t>ULTERIORI</t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</si>
  <si>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</si>
  <si>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</si>
  <si>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</si>
  <si>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t>Pratica pianistica</t>
  </si>
  <si>
    <t>Tecniche di espressione e consapevolezza corporea</t>
  </si>
  <si>
    <t>4</t>
  </si>
  <si>
    <t>6</t>
  </si>
  <si>
    <t>30</t>
  </si>
  <si>
    <t xml:space="preserve">ID </t>
  </si>
  <si>
    <t>CFA settore</t>
  </si>
  <si>
    <t>SCUOLA DI OBOE</t>
  </si>
  <si>
    <t>DCPL 36 CORSO DI DIPLOMA ACCADEMICO DI PRIMO LIVELLO IN OBOE</t>
  </si>
  <si>
    <t>PROSPETTIVE OCCUPAZIONALI</t>
  </si>
  <si>
    <t xml:space="preserve"> Specifica cura dovrà essere dedicata all’acquisizione di adeguate tecniche di controllo posturale ed emozionale. Al termine del Triennio </t>
  </si>
  <si>
    <t xml:space="preserve">gli studenti devono aver acquisito una conoscenza approfondita degli aspetti stilistici, storici ed estetici generali e relativi al proprio </t>
  </si>
  <si>
    <t xml:space="preserve">specifico indirizzo. Inoltre, con riferimento alla specificità dei singoli corsi,  lo studente dovrà possedere adeguate competenze riferite  </t>
  </si>
  <si>
    <t xml:space="preserve">all'ambito dell'improvvisazone. È obiettivo formativo del corso anche l’acquisizione di adeguate competenze nel campo dell’informatica </t>
  </si>
  <si>
    <t>musicale nonché quelle relative ad una seconda lingua comunitaria.</t>
  </si>
  <si>
    <r>
      <t xml:space="preserve">I </t>
    </r>
    <r>
      <rPr>
        <sz val="6"/>
        <rFont val="Verdana"/>
        <family val="0"/>
      </rPr>
      <t>= disciplina individuale</t>
    </r>
  </si>
  <si>
    <t>Musica da camera</t>
  </si>
  <si>
    <t>G</t>
  </si>
  <si>
    <t>Discipline della musica elettronica e delle tecnologie del suono</t>
  </si>
  <si>
    <t>Acustica musicale</t>
  </si>
  <si>
    <t>Informatica musicale</t>
  </si>
  <si>
    <t>CFA settori obbligatori previsti dal DM 124/09 nell’ambito delle attività di base e caratterizzanti [min. 108]:</t>
  </si>
  <si>
    <t>TOTALE</t>
  </si>
  <si>
    <t>Il corso offre allo studente possibilità di impiego nei seguenti ambiti:
- Strumentista solista
- Strumentista in gruppi da camera
- Strumentista in formazioni orchestrali da camera
- Strumentista in formazioni orchestrali sinfoniche
- Strumentista in formazioni orchestrali per il teatro musicale                                                                                                                                            - Strumentista in formazioni orchestrali a fiato</t>
  </si>
  <si>
    <r>
      <t xml:space="preserve">Al termine degli studi relativi al Diploma Accademico di primo livello in </t>
    </r>
    <r>
      <rPr>
        <b/>
        <sz val="6"/>
        <rFont val="Verdana"/>
        <family val="0"/>
      </rPr>
      <t xml:space="preserve">Oboe </t>
    </r>
    <r>
      <rPr>
        <sz val="6"/>
        <rFont val="Verdana"/>
        <family val="0"/>
      </rPr>
      <t xml:space="preserve">gli studenti devono aver acquisito le conoscenze delle  </t>
    </r>
  </si>
  <si>
    <r>
      <t xml:space="preserve">CODI/14
</t>
    </r>
    <r>
      <rPr>
        <b/>
        <sz val="6"/>
        <rFont val="Verdana"/>
        <family val="0"/>
      </rPr>
      <t>OBOE</t>
    </r>
  </si>
  <si>
    <r>
      <t xml:space="preserve">COME/03                                               </t>
    </r>
    <r>
      <rPr>
        <b/>
        <sz val="6"/>
        <rFont val="Verdana"/>
        <family val="0"/>
      </rPr>
      <t>ACUSTICA MUSICALE</t>
    </r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</si>
</sst>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double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67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 shrinkToFit="1"/>
    </xf>
    <xf numFmtId="0" fontId="22" fillId="0" borderId="0" xfId="0" applyNumberFormat="1" applyFont="1" applyBorder="1" applyAlignment="1">
      <alignment horizontal="left" vertical="top" wrapText="1" shrinkToFit="1"/>
    </xf>
    <xf numFmtId="0" fontId="22" fillId="0" borderId="12" xfId="0" applyNumberFormat="1" applyFont="1" applyBorder="1" applyAlignment="1">
      <alignment horizontal="left" vertical="top" wrapText="1" shrinkToFit="1"/>
    </xf>
    <xf numFmtId="49" fontId="23" fillId="17" borderId="14" xfId="0" applyNumberFormat="1" applyFont="1" applyFill="1" applyBorder="1" applyAlignment="1">
      <alignment horizontal="center" vertical="center" wrapTex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 wrapText="1"/>
    </xf>
    <xf numFmtId="0" fontId="23" fillId="18" borderId="16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6" xfId="0" applyNumberFormat="1" applyFont="1" applyFill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1" fontId="23" fillId="19" borderId="2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16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/>
    </xf>
    <xf numFmtId="0" fontId="22" fillId="18" borderId="40" xfId="0" applyFont="1" applyFill="1" applyBorder="1" applyAlignment="1">
      <alignment horizontal="center"/>
    </xf>
    <xf numFmtId="0" fontId="22" fillId="18" borderId="41" xfId="0" applyFont="1" applyFill="1" applyBorder="1" applyAlignment="1">
      <alignment horizontal="center"/>
    </xf>
    <xf numFmtId="0" fontId="22" fillId="18" borderId="42" xfId="0" applyFont="1" applyFill="1" applyBorder="1" applyAlignment="1">
      <alignment horizontal="center"/>
    </xf>
    <xf numFmtId="0" fontId="22" fillId="18" borderId="43" xfId="0" applyFont="1" applyFill="1" applyBorder="1" applyAlignment="1">
      <alignment horizontal="center"/>
    </xf>
    <xf numFmtId="0" fontId="22" fillId="18" borderId="44" xfId="0" applyFont="1" applyFill="1" applyBorder="1" applyAlignment="1">
      <alignment horizontal="center"/>
    </xf>
    <xf numFmtId="0" fontId="22" fillId="18" borderId="45" xfId="0" applyFont="1" applyFill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3" fillId="3" borderId="20" xfId="0" applyFont="1" applyFill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2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49" fontId="22" fillId="3" borderId="47" xfId="0" applyNumberFormat="1" applyFont="1" applyFill="1" applyBorder="1" applyAlignment="1">
      <alignment horizontal="center" vertical="center" wrapText="1"/>
    </xf>
    <xf numFmtId="49" fontId="22" fillId="3" borderId="49" xfId="0" applyNumberFormat="1" applyFont="1" applyFill="1" applyBorder="1" applyAlignment="1">
      <alignment horizontal="center" vertical="center" wrapText="1"/>
    </xf>
    <xf numFmtId="49" fontId="22" fillId="3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60" xfId="0" applyFont="1" applyFill="1" applyBorder="1" applyAlignment="1">
      <alignment vertical="center"/>
    </xf>
    <xf numFmtId="1" fontId="23" fillId="20" borderId="60" xfId="0" applyNumberFormat="1" applyFont="1" applyFill="1" applyBorder="1" applyAlignment="1">
      <alignment horizontal="center" vertical="center"/>
    </xf>
    <xf numFmtId="1" fontId="23" fillId="20" borderId="61" xfId="0" applyNumberFormat="1" applyFont="1" applyFill="1" applyBorder="1" applyAlignment="1">
      <alignment horizontal="center" vertical="center"/>
    </xf>
    <xf numFmtId="0" fontId="23" fillId="20" borderId="42" xfId="0" applyFont="1" applyFill="1" applyBorder="1" applyAlignment="1">
      <alignment horizontal="center" vertical="center"/>
    </xf>
    <xf numFmtId="1" fontId="23" fillId="20" borderId="62" xfId="0" applyNumberFormat="1" applyFont="1" applyFill="1" applyBorder="1" applyAlignment="1">
      <alignment horizontal="center" vertical="center"/>
    </xf>
    <xf numFmtId="0" fontId="23" fillId="20" borderId="44" xfId="0" applyFont="1" applyFill="1" applyBorder="1" applyAlignment="1">
      <alignment horizontal="center" vertical="center"/>
    </xf>
    <xf numFmtId="0" fontId="22" fillId="20" borderId="4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2" fillId="0" borderId="63" xfId="0" applyNumberFormat="1" applyFont="1" applyBorder="1" applyAlignment="1">
      <alignment horizontal="center" vertical="center" wrapText="1"/>
    </xf>
    <xf numFmtId="0" fontId="23" fillId="18" borderId="4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21" borderId="4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18" borderId="46" xfId="0" applyFont="1" applyFill="1" applyBorder="1" applyAlignment="1">
      <alignment horizontal="center" vertical="center"/>
    </xf>
    <xf numFmtId="0" fontId="23" fillId="18" borderId="42" xfId="0" applyFont="1" applyFill="1" applyBorder="1" applyAlignment="1">
      <alignment horizontal="center" vertical="center"/>
    </xf>
    <xf numFmtId="0" fontId="23" fillId="18" borderId="67" xfId="0" applyFont="1" applyFill="1" applyBorder="1" applyAlignment="1">
      <alignment horizontal="center" vertical="center"/>
    </xf>
    <xf numFmtId="0" fontId="23" fillId="18" borderId="41" xfId="0" applyFont="1" applyFill="1" applyBorder="1" applyAlignment="1">
      <alignment horizontal="center"/>
    </xf>
    <xf numFmtId="49" fontId="23" fillId="3" borderId="41" xfId="0" applyNumberFormat="1" applyFont="1" applyFill="1" applyBorder="1" applyAlignment="1">
      <alignment horizontal="center" vertical="center" wrapText="1"/>
    </xf>
    <xf numFmtId="0" fontId="23" fillId="18" borderId="41" xfId="0" applyFont="1" applyFill="1" applyBorder="1" applyAlignment="1">
      <alignment horizontal="center" vertical="center"/>
    </xf>
    <xf numFmtId="49" fontId="23" fillId="18" borderId="40" xfId="0" applyNumberFormat="1" applyFont="1" applyFill="1" applyBorder="1" applyAlignment="1">
      <alignment horizontal="center" vertical="center"/>
    </xf>
    <xf numFmtId="0" fontId="23" fillId="18" borderId="44" xfId="0" applyFont="1" applyFill="1" applyBorder="1" applyAlignment="1">
      <alignment horizontal="center" vertical="center"/>
    </xf>
    <xf numFmtId="0" fontId="23" fillId="18" borderId="68" xfId="0" applyFont="1" applyFill="1" applyBorder="1" applyAlignment="1">
      <alignment horizontal="center" vertical="center"/>
    </xf>
    <xf numFmtId="0" fontId="23" fillId="18" borderId="45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3" fillId="17" borderId="16" xfId="0" applyNumberFormat="1" applyFont="1" applyFill="1" applyBorder="1" applyAlignment="1">
      <alignment horizontal="center" vertical="center" wrapText="1"/>
    </xf>
    <xf numFmtId="1" fontId="23" fillId="17" borderId="16" xfId="0" applyNumberFormat="1" applyFont="1" applyFill="1" applyBorder="1" applyAlignment="1">
      <alignment horizontal="center" vertical="center" wrapText="1"/>
    </xf>
    <xf numFmtId="49" fontId="23" fillId="17" borderId="69" xfId="0" applyNumberFormat="1" applyFont="1" applyFill="1" applyBorder="1" applyAlignment="1">
      <alignment horizontal="center" vertical="center" wrapText="1"/>
    </xf>
    <xf numFmtId="49" fontId="23" fillId="17" borderId="70" xfId="0" applyNumberFormat="1" applyFont="1" applyFill="1" applyBorder="1" applyAlignment="1">
      <alignment horizontal="center" vertical="center" wrapText="1"/>
    </xf>
    <xf numFmtId="49" fontId="23" fillId="17" borderId="71" xfId="0" applyNumberFormat="1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86" xfId="0" applyFont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89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90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3" fillId="0" borderId="89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97" xfId="0" applyFont="1" applyFill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101" xfId="0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102" xfId="0" applyFont="1" applyBorder="1" applyAlignment="1">
      <alignment vertical="top" wrapText="1"/>
    </xf>
    <xf numFmtId="0" fontId="22" fillId="0" borderId="63" xfId="0" applyFont="1" applyBorder="1" applyAlignment="1">
      <alignment vertical="top" wrapText="1"/>
    </xf>
    <xf numFmtId="1" fontId="22" fillId="0" borderId="14" xfId="0" applyNumberFormat="1" applyFont="1" applyBorder="1" applyAlignment="1">
      <alignment horizontal="center" vertical="center" wrapText="1"/>
    </xf>
    <xf numFmtId="1" fontId="22" fillId="0" borderId="89" xfId="0" applyNumberFormat="1" applyFont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 wrapText="1"/>
    </xf>
    <xf numFmtId="49" fontId="25" fillId="0" borderId="103" xfId="0" applyNumberFormat="1" applyFont="1" applyBorder="1" applyAlignment="1">
      <alignment horizontal="left" vertical="center" wrapText="1"/>
    </xf>
    <xf numFmtId="49" fontId="25" fillId="0" borderId="104" xfId="0" applyNumberFormat="1" applyFont="1" applyBorder="1" applyAlignment="1">
      <alignment horizontal="left" vertical="center" wrapText="1"/>
    </xf>
    <xf numFmtId="49" fontId="25" fillId="0" borderId="105" xfId="0" applyNumberFormat="1" applyFont="1" applyBorder="1" applyAlignment="1">
      <alignment horizontal="left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77" fontId="24" fillId="0" borderId="106" xfId="49" applyNumberFormat="1" applyFont="1" applyBorder="1" applyAlignment="1">
      <alignment horizontal="center" vertical="center" wrapText="1"/>
    </xf>
    <xf numFmtId="177" fontId="24" fillId="0" borderId="107" xfId="49" applyNumberFormat="1" applyFont="1" applyBorder="1" applyAlignment="1">
      <alignment horizontal="center" vertical="center" wrapText="1"/>
    </xf>
    <xf numFmtId="0" fontId="25" fillId="0" borderId="108" xfId="0" applyNumberFormat="1" applyFont="1" applyBorder="1" applyAlignment="1">
      <alignment horizontal="center" vertical="center" wrapText="1"/>
    </xf>
    <xf numFmtId="0" fontId="25" fillId="0" borderId="109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89" xfId="0" applyNumberFormat="1" applyFont="1" applyBorder="1" applyAlignment="1">
      <alignment horizontal="center" vertical="center" wrapText="1"/>
    </xf>
    <xf numFmtId="1" fontId="24" fillId="0" borderId="110" xfId="0" applyNumberFormat="1" applyFont="1" applyBorder="1" applyAlignment="1">
      <alignment horizontal="center" vertical="center" wrapText="1"/>
    </xf>
    <xf numFmtId="1" fontId="24" fillId="0" borderId="111" xfId="0" applyNumberFormat="1" applyFont="1" applyBorder="1" applyAlignment="1">
      <alignment horizontal="center" vertical="center" wrapText="1"/>
    </xf>
    <xf numFmtId="0" fontId="25" fillId="0" borderId="112" xfId="0" applyNumberFormat="1" applyFont="1" applyBorder="1" applyAlignment="1">
      <alignment horizontal="center" vertical="center" wrapText="1"/>
    </xf>
    <xf numFmtId="0" fontId="25" fillId="0" borderId="113" xfId="0" applyNumberFormat="1" applyFont="1" applyBorder="1" applyAlignment="1">
      <alignment horizontal="center" vertical="center" wrapText="1"/>
    </xf>
    <xf numFmtId="49" fontId="25" fillId="0" borderId="114" xfId="0" applyNumberFormat="1" applyFont="1" applyBorder="1" applyAlignment="1">
      <alignment horizontal="left" vertical="center" wrapText="1"/>
    </xf>
    <xf numFmtId="49" fontId="25" fillId="0" borderId="115" xfId="0" applyNumberFormat="1" applyFont="1" applyBorder="1" applyAlignment="1">
      <alignment horizontal="left" vertical="center" wrapText="1"/>
    </xf>
    <xf numFmtId="49" fontId="25" fillId="0" borderId="116" xfId="0" applyNumberFormat="1" applyFont="1" applyBorder="1" applyAlignment="1">
      <alignment horizontal="left" vertical="center" wrapText="1"/>
    </xf>
    <xf numFmtId="0" fontId="24" fillId="0" borderId="117" xfId="0" applyFont="1" applyBorder="1" applyAlignment="1">
      <alignment horizontal="left" vertical="center"/>
    </xf>
    <xf numFmtId="0" fontId="24" fillId="0" borderId="106" xfId="0" applyFont="1" applyBorder="1" applyAlignment="1">
      <alignment horizontal="left" vertical="center"/>
    </xf>
    <xf numFmtId="0" fontId="24" fillId="0" borderId="111" xfId="0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177" fontId="24" fillId="0" borderId="118" xfId="0" applyNumberFormat="1" applyFont="1" applyBorder="1" applyAlignment="1">
      <alignment horizontal="center" vertical="center" wrapText="1"/>
    </xf>
    <xf numFmtId="177" fontId="24" fillId="0" borderId="119" xfId="0" applyNumberFormat="1" applyFont="1" applyBorder="1" applyAlignment="1">
      <alignment horizontal="center" vertical="center" wrapText="1"/>
    </xf>
    <xf numFmtId="49" fontId="24" fillId="0" borderId="120" xfId="0" applyNumberFormat="1" applyFont="1" applyBorder="1" applyAlignment="1">
      <alignment horizontal="left" vertical="center" wrapText="1"/>
    </xf>
    <xf numFmtId="49" fontId="24" fillId="0" borderId="118" xfId="0" applyNumberFormat="1" applyFont="1" applyBorder="1" applyAlignment="1">
      <alignment horizontal="left" vertical="center" wrapText="1"/>
    </xf>
    <xf numFmtId="49" fontId="24" fillId="0" borderId="121" xfId="0" applyNumberFormat="1" applyFont="1" applyBorder="1" applyAlignment="1">
      <alignment horizontal="left" vertical="center" wrapText="1"/>
    </xf>
    <xf numFmtId="49" fontId="23" fillId="9" borderId="122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left" vertical="top" wrapText="1"/>
    </xf>
    <xf numFmtId="49" fontId="23" fillId="0" borderId="5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63" xfId="0" applyNumberFormat="1" applyFont="1" applyBorder="1" applyAlignment="1">
      <alignment horizontal="left" vertical="top" wrapText="1"/>
    </xf>
    <xf numFmtId="0" fontId="22" fillId="0" borderId="38" xfId="0" applyNumberFormat="1" applyFont="1" applyBorder="1" applyAlignment="1">
      <alignment horizontal="left" vertical="top" wrapText="1"/>
    </xf>
    <xf numFmtId="0" fontId="22" fillId="0" borderId="123" xfId="0" applyFont="1" applyBorder="1" applyAlignment="1">
      <alignment vertical="top"/>
    </xf>
    <xf numFmtId="0" fontId="22" fillId="0" borderId="5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02" xfId="0" applyFont="1" applyBorder="1" applyAlignment="1">
      <alignment vertical="top"/>
    </xf>
    <xf numFmtId="0" fontId="22" fillId="0" borderId="63" xfId="0" applyFont="1" applyBorder="1" applyAlignment="1">
      <alignment vertical="top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23" fillId="9" borderId="22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124" xfId="0" applyNumberFormat="1" applyFont="1" applyFill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top" wrapText="1"/>
    </xf>
    <xf numFmtId="0" fontId="21" fillId="0" borderId="125" xfId="0" applyFont="1" applyBorder="1" applyAlignment="1">
      <alignment horizontal="center" vertical="top" wrapText="1"/>
    </xf>
    <xf numFmtId="0" fontId="21" fillId="0" borderId="126" xfId="0" applyFont="1" applyBorder="1" applyAlignment="1">
      <alignment horizontal="center" vertical="top" wrapText="1"/>
    </xf>
    <xf numFmtId="49" fontId="21" fillId="0" borderId="84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27" xfId="0" applyNumberFormat="1" applyFont="1" applyBorder="1" applyAlignment="1">
      <alignment horizontal="center" vertical="center" wrapText="1"/>
    </xf>
    <xf numFmtId="49" fontId="21" fillId="0" borderId="128" xfId="0" applyNumberFormat="1" applyFont="1" applyBorder="1" applyAlignment="1">
      <alignment horizontal="center" vertical="center" wrapText="1"/>
    </xf>
    <xf numFmtId="0" fontId="21" fillId="0" borderId="129" xfId="0" applyFont="1" applyBorder="1" applyAlignment="1">
      <alignment horizontal="center" vertical="center" wrapText="1"/>
    </xf>
    <xf numFmtId="0" fontId="21" fillId="0" borderId="130" xfId="0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left" vertical="top" wrapText="1"/>
    </xf>
    <xf numFmtId="0" fontId="22" fillId="0" borderId="123" xfId="0" applyFont="1" applyBorder="1" applyAlignment="1">
      <alignment horizontal="left" vertical="top" wrapText="1"/>
    </xf>
    <xf numFmtId="0" fontId="22" fillId="0" borderId="123" xfId="0" applyFont="1" applyBorder="1" applyAlignment="1">
      <alignment vertical="top" wrapText="1"/>
    </xf>
    <xf numFmtId="0" fontId="22" fillId="0" borderId="5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131" xfId="0" applyFont="1" applyBorder="1" applyAlignment="1">
      <alignment horizontal="center" vertical="center"/>
    </xf>
    <xf numFmtId="0" fontId="22" fillId="0" borderId="132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33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" fontId="24" fillId="0" borderId="134" xfId="0" applyNumberFormat="1" applyFont="1" applyBorder="1" applyAlignment="1">
      <alignment horizontal="center" vertical="center" wrapText="1"/>
    </xf>
    <xf numFmtId="1" fontId="24" fillId="0" borderId="12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200" zoomScaleNormal="200" zoomScalePageLayoutView="0" workbookViewId="0" topLeftCell="A29">
      <selection activeCell="H33" sqref="H33"/>
    </sheetView>
  </sheetViews>
  <sheetFormatPr defaultColWidth="11.57421875" defaultRowHeight="12.75"/>
  <cols>
    <col min="1" max="1" width="12.140625" style="1" customWidth="1"/>
    <col min="2" max="2" width="10.421875" style="1" customWidth="1"/>
    <col min="3" max="3" width="23.7109375" style="1" customWidth="1"/>
    <col min="4" max="4" width="4.7109375" style="2" customWidth="1"/>
    <col min="5" max="5" width="16.140625" style="1" customWidth="1"/>
    <col min="6" max="6" width="2.7109375" style="1" customWidth="1"/>
    <col min="7" max="7" width="3.28125" style="1" customWidth="1"/>
    <col min="8" max="8" width="3.140625" style="3" customWidth="1"/>
    <col min="9" max="9" width="3.140625" style="1" customWidth="1"/>
    <col min="10" max="10" width="3.28125" style="1" customWidth="1"/>
    <col min="11" max="11" width="3.28125" style="3" customWidth="1"/>
    <col min="12" max="12" width="3.140625" style="1" customWidth="1"/>
    <col min="13" max="13" width="3.00390625" style="1" customWidth="1"/>
    <col min="14" max="14" width="3.140625" style="3" customWidth="1"/>
    <col min="15" max="15" width="3.7109375" style="1" customWidth="1"/>
    <col min="16" max="16" width="11.421875" style="1" hidden="1" customWidth="1"/>
    <col min="17" max="16384" width="11.421875" style="1" customWidth="1"/>
  </cols>
  <sheetData>
    <row r="1" spans="1:15" ht="12.75" customHeight="1" thickTop="1">
      <c r="A1" s="242" t="s">
        <v>28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9.75" customHeight="1">
      <c r="A2" s="245" t="s">
        <v>77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7"/>
    </row>
    <row r="3" spans="1:15" ht="12.75" customHeight="1" thickBot="1">
      <c r="A3" s="248" t="s">
        <v>78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50"/>
    </row>
    <row r="4" ht="6.75" customHeight="1" thickTop="1"/>
    <row r="5" spans="1:16" ht="7.5" customHeight="1">
      <c r="A5" s="222" t="s">
        <v>44</v>
      </c>
      <c r="B5" s="223"/>
      <c r="C5" s="251" t="s">
        <v>94</v>
      </c>
      <c r="D5" s="25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4"/>
      <c r="P5" s="6"/>
    </row>
    <row r="6" spans="1:16" ht="9" customHeight="1">
      <c r="A6" s="7"/>
      <c r="B6" s="8"/>
      <c r="C6" s="154" t="s">
        <v>4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  <c r="P6" s="6"/>
    </row>
    <row r="7" spans="1:16" ht="7.5" customHeight="1">
      <c r="A7" s="7"/>
      <c r="B7" s="8"/>
      <c r="C7" s="154" t="s">
        <v>19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149"/>
      <c r="P7" s="6"/>
    </row>
    <row r="8" spans="1:16" ht="7.5" customHeight="1">
      <c r="A8" s="7"/>
      <c r="B8" s="8"/>
      <c r="C8" s="154" t="s">
        <v>36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9"/>
      <c r="P8" s="6"/>
    </row>
    <row r="9" spans="1:16" ht="7.5" customHeight="1">
      <c r="A9" s="7"/>
      <c r="B9" s="8"/>
      <c r="C9" s="154" t="s">
        <v>10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9"/>
      <c r="P9" s="6"/>
    </row>
    <row r="10" spans="1:16" ht="9" customHeight="1">
      <c r="A10" s="7"/>
      <c r="B10" s="8"/>
      <c r="C10" s="154" t="s">
        <v>11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6"/>
    </row>
    <row r="11" spans="1:16" ht="9" customHeight="1">
      <c r="A11" s="7"/>
      <c r="B11" s="8"/>
      <c r="C11" s="154" t="s">
        <v>80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9"/>
      <c r="P11" s="6"/>
    </row>
    <row r="12" spans="1:16" ht="9" customHeight="1">
      <c r="A12" s="7"/>
      <c r="B12" s="8"/>
      <c r="C12" s="154" t="s">
        <v>81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9"/>
      <c r="P12" s="6"/>
    </row>
    <row r="13" spans="1:16" ht="9" customHeight="1">
      <c r="A13" s="7"/>
      <c r="B13" s="8"/>
      <c r="C13" s="154" t="s">
        <v>82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6"/>
    </row>
    <row r="14" spans="1:16" ht="10.5" customHeight="1">
      <c r="A14" s="7"/>
      <c r="B14" s="8"/>
      <c r="C14" s="154" t="s">
        <v>83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9"/>
      <c r="P14" s="6"/>
    </row>
    <row r="15" spans="1:16" ht="10.5" customHeight="1">
      <c r="A15" s="9"/>
      <c r="B15" s="102"/>
      <c r="C15" s="186" t="s">
        <v>84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  <c r="P15" s="6"/>
    </row>
    <row r="16" spans="1:15" ht="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66.75" customHeight="1" hidden="1">
      <c r="A17" s="5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ht="12.75" customHeight="1">
      <c r="A18" s="222" t="s">
        <v>79</v>
      </c>
      <c r="B18" s="223"/>
      <c r="C18" s="228" t="s">
        <v>93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30"/>
    </row>
    <row r="19" spans="1:15" ht="9.75">
      <c r="A19" s="224"/>
      <c r="B19" s="225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3"/>
    </row>
    <row r="20" spans="1:15" ht="9.75">
      <c r="A20" s="224"/>
      <c r="B20" s="225"/>
      <c r="C20" s="23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3"/>
    </row>
    <row r="21" spans="1:15" ht="9" customHeight="1">
      <c r="A21" s="224"/>
      <c r="B21" s="225"/>
      <c r="C21" s="231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3"/>
    </row>
    <row r="22" spans="1:15" ht="3" customHeight="1" hidden="1">
      <c r="A22" s="224"/>
      <c r="B22" s="225"/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3"/>
    </row>
    <row r="23" spans="1:15" ht="28.5" customHeight="1">
      <c r="A23" s="226"/>
      <c r="B23" s="227"/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6"/>
    </row>
    <row r="24" ht="6" customHeight="1"/>
    <row r="25" spans="1:15" ht="12.75" customHeight="1">
      <c r="A25" s="237" t="s">
        <v>38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</row>
    <row r="26" spans="7:15" ht="12" customHeight="1">
      <c r="G26" s="239" t="s">
        <v>21</v>
      </c>
      <c r="H26" s="240"/>
      <c r="I26" s="241"/>
      <c r="J26" s="221" t="s">
        <v>22</v>
      </c>
      <c r="K26" s="221"/>
      <c r="L26" s="221"/>
      <c r="M26" s="221" t="s">
        <v>23</v>
      </c>
      <c r="N26" s="221"/>
      <c r="O26" s="221"/>
    </row>
    <row r="27" spans="1:15" ht="19.5" customHeight="1" thickBot="1">
      <c r="A27" s="121" t="s">
        <v>51</v>
      </c>
      <c r="B27" s="121" t="s">
        <v>52</v>
      </c>
      <c r="C27" s="121" t="s">
        <v>5</v>
      </c>
      <c r="D27" s="122" t="s">
        <v>76</v>
      </c>
      <c r="E27" s="121" t="s">
        <v>53</v>
      </c>
      <c r="F27" s="121" t="s">
        <v>54</v>
      </c>
      <c r="G27" s="14" t="s">
        <v>63</v>
      </c>
      <c r="H27" s="14" t="s">
        <v>55</v>
      </c>
      <c r="I27" s="123" t="s">
        <v>56</v>
      </c>
      <c r="J27" s="124" t="s">
        <v>63</v>
      </c>
      <c r="K27" s="15" t="s">
        <v>55</v>
      </c>
      <c r="L27" s="125" t="s">
        <v>56</v>
      </c>
      <c r="M27" s="124" t="s">
        <v>63</v>
      </c>
      <c r="N27" s="15" t="s">
        <v>55</v>
      </c>
      <c r="O27" s="125" t="s">
        <v>56</v>
      </c>
    </row>
    <row r="28" spans="1:15" ht="13.5" customHeight="1" thickTop="1">
      <c r="A28" s="150" t="s">
        <v>57</v>
      </c>
      <c r="B28" s="150" t="s">
        <v>58</v>
      </c>
      <c r="C28" s="203" t="s">
        <v>37</v>
      </c>
      <c r="D28" s="189">
        <f>H28+K28+N28</f>
        <v>6</v>
      </c>
      <c r="E28" s="158" t="s">
        <v>14</v>
      </c>
      <c r="F28" s="183" t="s">
        <v>59</v>
      </c>
      <c r="G28" s="151">
        <v>30</v>
      </c>
      <c r="H28" s="191">
        <v>3</v>
      </c>
      <c r="I28" s="260" t="s">
        <v>62</v>
      </c>
      <c r="J28" s="151">
        <v>30</v>
      </c>
      <c r="K28" s="191">
        <v>3</v>
      </c>
      <c r="L28" s="260" t="s">
        <v>60</v>
      </c>
      <c r="M28" s="172"/>
      <c r="N28" s="175"/>
      <c r="O28" s="178"/>
    </row>
    <row r="29" spans="1:15" ht="14.25" customHeight="1">
      <c r="A29" s="150"/>
      <c r="B29" s="150"/>
      <c r="C29" s="204"/>
      <c r="D29" s="190"/>
      <c r="E29" s="194"/>
      <c r="F29" s="259"/>
      <c r="G29" s="152"/>
      <c r="H29" s="192"/>
      <c r="I29" s="261"/>
      <c r="J29" s="152"/>
      <c r="K29" s="192"/>
      <c r="L29" s="261"/>
      <c r="M29" s="173"/>
      <c r="N29" s="176"/>
      <c r="O29" s="179"/>
    </row>
    <row r="30" spans="1:15" ht="1.5" customHeight="1">
      <c r="A30" s="150"/>
      <c r="B30" s="150"/>
      <c r="C30" s="204"/>
      <c r="D30" s="190"/>
      <c r="E30" s="160"/>
      <c r="F30" s="184"/>
      <c r="G30" s="182"/>
      <c r="H30" s="193"/>
      <c r="I30" s="262"/>
      <c r="J30" s="182"/>
      <c r="K30" s="193"/>
      <c r="L30" s="262"/>
      <c r="M30" s="174"/>
      <c r="N30" s="177"/>
      <c r="O30" s="180"/>
    </row>
    <row r="31" spans="1:15" ht="18" customHeight="1">
      <c r="A31" s="150"/>
      <c r="B31" s="158" t="s">
        <v>58</v>
      </c>
      <c r="C31" s="150" t="s">
        <v>24</v>
      </c>
      <c r="D31" s="189">
        <f>H31+K31+N31+H32+K32+N32</f>
        <v>13</v>
      </c>
      <c r="E31" s="16" t="s">
        <v>39</v>
      </c>
      <c r="F31" s="62" t="s">
        <v>59</v>
      </c>
      <c r="G31" s="35">
        <v>50</v>
      </c>
      <c r="H31" s="104">
        <v>5</v>
      </c>
      <c r="I31" s="29" t="s">
        <v>60</v>
      </c>
      <c r="J31" s="37">
        <v>50</v>
      </c>
      <c r="K31" s="146">
        <v>5</v>
      </c>
      <c r="L31" s="38" t="s">
        <v>60</v>
      </c>
      <c r="M31" s="147"/>
      <c r="N31" s="108"/>
      <c r="O31" s="38"/>
    </row>
    <row r="32" spans="1:15" ht="16.5" customHeight="1">
      <c r="A32" s="150"/>
      <c r="B32" s="160"/>
      <c r="C32" s="150"/>
      <c r="D32" s="160"/>
      <c r="E32" s="16" t="s">
        <v>32</v>
      </c>
      <c r="F32" s="62" t="s">
        <v>59</v>
      </c>
      <c r="G32" s="35"/>
      <c r="H32" s="104"/>
      <c r="I32" s="29"/>
      <c r="J32" s="37"/>
      <c r="K32" s="108"/>
      <c r="L32" s="20"/>
      <c r="M32" s="147">
        <v>30</v>
      </c>
      <c r="N32" s="108">
        <v>3</v>
      </c>
      <c r="O32" s="38" t="s">
        <v>60</v>
      </c>
    </row>
    <row r="33" spans="1:15" ht="16.5" customHeight="1">
      <c r="A33" s="150"/>
      <c r="B33" s="158" t="s">
        <v>40</v>
      </c>
      <c r="C33" s="150" t="s">
        <v>25</v>
      </c>
      <c r="D33" s="189">
        <f>H33+K33+N33+H34+K34+N34</f>
        <v>13</v>
      </c>
      <c r="E33" s="16" t="s">
        <v>33</v>
      </c>
      <c r="F33" s="62" t="s">
        <v>59</v>
      </c>
      <c r="G33" s="35">
        <v>50</v>
      </c>
      <c r="H33" s="104">
        <v>5</v>
      </c>
      <c r="I33" s="29" t="s">
        <v>60</v>
      </c>
      <c r="J33" s="37">
        <v>50</v>
      </c>
      <c r="K33" s="108">
        <v>5</v>
      </c>
      <c r="L33" s="21" t="s">
        <v>60</v>
      </c>
      <c r="M33" s="147"/>
      <c r="N33" s="108"/>
      <c r="O33" s="38"/>
    </row>
    <row r="34" spans="1:15" ht="18" customHeight="1">
      <c r="A34" s="150"/>
      <c r="B34" s="159"/>
      <c r="C34" s="150"/>
      <c r="D34" s="190"/>
      <c r="E34" s="16" t="s">
        <v>49</v>
      </c>
      <c r="F34" s="62" t="s">
        <v>50</v>
      </c>
      <c r="G34" s="35"/>
      <c r="H34" s="104"/>
      <c r="I34" s="20"/>
      <c r="J34" s="37"/>
      <c r="K34" s="108"/>
      <c r="L34" s="22"/>
      <c r="M34" s="147">
        <v>30</v>
      </c>
      <c r="N34" s="108">
        <v>3</v>
      </c>
      <c r="O34" s="38" t="s">
        <v>62</v>
      </c>
    </row>
    <row r="35" spans="1:15" ht="9.75">
      <c r="A35" s="150"/>
      <c r="B35" s="150" t="s">
        <v>58</v>
      </c>
      <c r="C35" s="158" t="s">
        <v>26</v>
      </c>
      <c r="D35" s="189">
        <f>H35+K35+N35</f>
        <v>10</v>
      </c>
      <c r="E35" s="158" t="s">
        <v>70</v>
      </c>
      <c r="F35" s="183" t="s">
        <v>18</v>
      </c>
      <c r="G35" s="162">
        <v>15</v>
      </c>
      <c r="H35" s="166">
        <v>5</v>
      </c>
      <c r="I35" s="164" t="s">
        <v>60</v>
      </c>
      <c r="J35" s="162">
        <v>15</v>
      </c>
      <c r="K35" s="166">
        <v>5</v>
      </c>
      <c r="L35" s="164" t="s">
        <v>60</v>
      </c>
      <c r="M35" s="181"/>
      <c r="N35" s="156"/>
      <c r="O35" s="157"/>
    </row>
    <row r="36" spans="1:15" ht="9" customHeight="1">
      <c r="A36" s="150"/>
      <c r="B36" s="150"/>
      <c r="C36" s="161"/>
      <c r="D36" s="160"/>
      <c r="E36" s="161"/>
      <c r="F36" s="184"/>
      <c r="G36" s="185"/>
      <c r="H36" s="167"/>
      <c r="I36" s="165"/>
      <c r="J36" s="185"/>
      <c r="K36" s="167"/>
      <c r="L36" s="165"/>
      <c r="M36" s="155"/>
      <c r="N36" s="177"/>
      <c r="O36" s="153"/>
    </row>
    <row r="37" spans="1:15" ht="12" customHeight="1">
      <c r="A37" s="150"/>
      <c r="B37" s="158" t="s">
        <v>12</v>
      </c>
      <c r="C37" s="158" t="s">
        <v>27</v>
      </c>
      <c r="D37" s="189">
        <f>H37+K37+N37</f>
        <v>2</v>
      </c>
      <c r="E37" s="158" t="s">
        <v>46</v>
      </c>
      <c r="F37" s="183" t="s">
        <v>50</v>
      </c>
      <c r="G37" s="162">
        <v>40</v>
      </c>
      <c r="H37" s="166">
        <v>2</v>
      </c>
      <c r="I37" s="164" t="s">
        <v>62</v>
      </c>
      <c r="J37" s="162"/>
      <c r="K37" s="169"/>
      <c r="L37" s="164"/>
      <c r="M37" s="162"/>
      <c r="N37" s="169"/>
      <c r="O37" s="164"/>
    </row>
    <row r="38" spans="1:15" ht="15" customHeight="1" thickBot="1">
      <c r="A38" s="150"/>
      <c r="B38" s="161"/>
      <c r="C38" s="161"/>
      <c r="D38" s="198"/>
      <c r="E38" s="161"/>
      <c r="F38" s="184"/>
      <c r="G38" s="163"/>
      <c r="H38" s="170"/>
      <c r="I38" s="171"/>
      <c r="J38" s="163"/>
      <c r="K38" s="170"/>
      <c r="L38" s="171"/>
      <c r="M38" s="163"/>
      <c r="N38" s="170"/>
      <c r="O38" s="171"/>
    </row>
    <row r="39" spans="1:15" ht="9" customHeight="1" thickBot="1" thickTop="1">
      <c r="A39" s="24" t="s">
        <v>92</v>
      </c>
      <c r="B39" s="25"/>
      <c r="C39" s="26"/>
      <c r="D39" s="27">
        <f>SUM(D28:D37)</f>
        <v>44</v>
      </c>
      <c r="E39" s="25"/>
      <c r="F39" s="25"/>
      <c r="G39" s="103">
        <f>SUM(G28:G38)</f>
        <v>185</v>
      </c>
      <c r="H39" s="103">
        <f>SUM(H28:H38)</f>
        <v>20</v>
      </c>
      <c r="I39" s="110"/>
      <c r="J39" s="103">
        <f>SUM(J28:J38)</f>
        <v>145</v>
      </c>
      <c r="K39" s="103">
        <f>SUM(K28:K38)</f>
        <v>18</v>
      </c>
      <c r="L39" s="111"/>
      <c r="M39" s="103">
        <f>SUM(M28:M38)</f>
        <v>60</v>
      </c>
      <c r="N39" s="103">
        <f>SUM(N28:N38)</f>
        <v>6</v>
      </c>
      <c r="O39" s="112"/>
    </row>
    <row r="40" ht="4.5" customHeight="1" thickBot="1" thickTop="1"/>
    <row r="41" spans="1:15" ht="18" customHeight="1" thickTop="1">
      <c r="A41" s="158" t="s">
        <v>64</v>
      </c>
      <c r="B41" s="158" t="s">
        <v>15</v>
      </c>
      <c r="C41" s="150" t="s">
        <v>95</v>
      </c>
      <c r="D41" s="189">
        <f>H41+K41+N41+H42+K42+N42</f>
        <v>62</v>
      </c>
      <c r="E41" s="28" t="s">
        <v>16</v>
      </c>
      <c r="F41" s="29" t="s">
        <v>18</v>
      </c>
      <c r="G41" s="30">
        <v>30</v>
      </c>
      <c r="H41" s="77">
        <v>20</v>
      </c>
      <c r="I41" s="31" t="s">
        <v>60</v>
      </c>
      <c r="J41" s="32">
        <v>30</v>
      </c>
      <c r="K41" s="107">
        <v>20</v>
      </c>
      <c r="L41" s="33" t="s">
        <v>60</v>
      </c>
      <c r="M41" s="32">
        <v>30</v>
      </c>
      <c r="N41" s="107">
        <v>20</v>
      </c>
      <c r="O41" s="34" t="s">
        <v>60</v>
      </c>
    </row>
    <row r="42" spans="1:15" ht="9.75">
      <c r="A42" s="159"/>
      <c r="B42" s="159"/>
      <c r="C42" s="150"/>
      <c r="D42" s="190"/>
      <c r="E42" s="28" t="s">
        <v>17</v>
      </c>
      <c r="F42" s="29" t="s">
        <v>59</v>
      </c>
      <c r="G42" s="35"/>
      <c r="H42" s="104"/>
      <c r="I42" s="36"/>
      <c r="J42" s="37"/>
      <c r="K42" s="108"/>
      <c r="L42" s="38"/>
      <c r="M42" s="37">
        <v>15</v>
      </c>
      <c r="N42" s="108">
        <v>2</v>
      </c>
      <c r="O42" s="39" t="s">
        <v>60</v>
      </c>
    </row>
    <row r="43" spans="1:15" ht="21.75" customHeight="1">
      <c r="A43" s="159"/>
      <c r="B43" s="158" t="s">
        <v>12</v>
      </c>
      <c r="C43" s="16" t="s">
        <v>30</v>
      </c>
      <c r="D43" s="18">
        <f>H43+K43+N43</f>
        <v>12</v>
      </c>
      <c r="E43" s="16" t="s">
        <v>86</v>
      </c>
      <c r="F43" s="29" t="s">
        <v>87</v>
      </c>
      <c r="G43" s="35">
        <v>30</v>
      </c>
      <c r="H43" s="104">
        <v>6</v>
      </c>
      <c r="I43" s="20" t="s">
        <v>60</v>
      </c>
      <c r="J43" s="37">
        <v>30</v>
      </c>
      <c r="K43" s="108">
        <v>6</v>
      </c>
      <c r="L43" s="38" t="s">
        <v>60</v>
      </c>
      <c r="M43" s="37"/>
      <c r="N43" s="108"/>
      <c r="O43" s="39"/>
    </row>
    <row r="44" spans="1:15" ht="27.75" customHeight="1">
      <c r="A44" s="159"/>
      <c r="B44" s="159"/>
      <c r="C44" s="16" t="s">
        <v>29</v>
      </c>
      <c r="D44" s="18">
        <f>H44+K44+N44</f>
        <v>12</v>
      </c>
      <c r="E44" s="28" t="s">
        <v>48</v>
      </c>
      <c r="F44" s="29" t="s">
        <v>87</v>
      </c>
      <c r="G44" s="35"/>
      <c r="H44" s="104"/>
      <c r="I44" s="20"/>
      <c r="J44" s="37">
        <v>30</v>
      </c>
      <c r="K44" s="108">
        <v>6</v>
      </c>
      <c r="L44" s="38" t="s">
        <v>60</v>
      </c>
      <c r="M44" s="37">
        <v>30</v>
      </c>
      <c r="N44" s="108">
        <v>6</v>
      </c>
      <c r="O44" s="40" t="s">
        <v>60</v>
      </c>
    </row>
    <row r="45" spans="1:15" ht="21" customHeight="1" thickBot="1">
      <c r="A45" s="160"/>
      <c r="B45" s="168"/>
      <c r="C45" s="4" t="s">
        <v>31</v>
      </c>
      <c r="D45" s="41">
        <f>H45+K45+N45</f>
        <v>8</v>
      </c>
      <c r="E45" s="4" t="s">
        <v>47</v>
      </c>
      <c r="F45" s="42" t="s">
        <v>50</v>
      </c>
      <c r="G45" s="43">
        <v>40</v>
      </c>
      <c r="H45" s="105">
        <v>2</v>
      </c>
      <c r="I45" s="44" t="s">
        <v>62</v>
      </c>
      <c r="J45" s="45">
        <v>60</v>
      </c>
      <c r="K45" s="109">
        <v>3</v>
      </c>
      <c r="L45" s="46" t="s">
        <v>62</v>
      </c>
      <c r="M45" s="47">
        <v>60</v>
      </c>
      <c r="N45" s="109">
        <v>3</v>
      </c>
      <c r="O45" s="48" t="s">
        <v>62</v>
      </c>
    </row>
    <row r="46" spans="1:15" ht="9" customHeight="1" thickBot="1" thickTop="1">
      <c r="A46" s="24" t="s">
        <v>92</v>
      </c>
      <c r="B46" s="25"/>
      <c r="C46" s="25"/>
      <c r="D46" s="49">
        <f>SUM(D41:D45)</f>
        <v>94</v>
      </c>
      <c r="E46" s="25"/>
      <c r="F46" s="25"/>
      <c r="G46" s="106">
        <f>SUM(G41:G45)</f>
        <v>100</v>
      </c>
      <c r="H46" s="106">
        <f>SUM(H41:H45)</f>
        <v>28</v>
      </c>
      <c r="I46" s="110"/>
      <c r="J46" s="106">
        <f>SUM(J41:J45)</f>
        <v>150</v>
      </c>
      <c r="K46" s="106">
        <f>SUM(K41:K45)</f>
        <v>35</v>
      </c>
      <c r="L46" s="112"/>
      <c r="M46" s="106">
        <f>SUM(M41:M45)</f>
        <v>135</v>
      </c>
      <c r="N46" s="106">
        <f>SUM(N41:N45)</f>
        <v>31</v>
      </c>
      <c r="O46" s="112"/>
    </row>
    <row r="47" ht="4.5" customHeight="1" thickBot="1" thickTop="1"/>
    <row r="48" spans="1:15" ht="49.5" customHeight="1" thickBot="1" thickTop="1">
      <c r="A48" s="50" t="s">
        <v>65</v>
      </c>
      <c r="B48" s="16" t="s">
        <v>88</v>
      </c>
      <c r="C48" s="51" t="s">
        <v>96</v>
      </c>
      <c r="D48" s="41">
        <f>H48+K48+N48</f>
        <v>3</v>
      </c>
      <c r="E48" s="16" t="s">
        <v>89</v>
      </c>
      <c r="F48" s="52" t="s">
        <v>59</v>
      </c>
      <c r="G48" s="138"/>
      <c r="H48" s="139"/>
      <c r="I48" s="140"/>
      <c r="J48" s="141"/>
      <c r="K48" s="139"/>
      <c r="L48" s="142"/>
      <c r="M48" s="143">
        <v>30</v>
      </c>
      <c r="N48" s="144">
        <v>3</v>
      </c>
      <c r="O48" s="145" t="s">
        <v>60</v>
      </c>
    </row>
    <row r="49" spans="1:15" ht="9.75" customHeight="1" thickBot="1" thickTop="1">
      <c r="A49" s="24" t="s">
        <v>92</v>
      </c>
      <c r="B49" s="53"/>
      <c r="C49" s="53"/>
      <c r="D49" s="54">
        <f>SUM(D48:D48)</f>
        <v>3</v>
      </c>
      <c r="E49" s="53"/>
      <c r="F49" s="55"/>
      <c r="G49" s="56"/>
      <c r="H49" s="57"/>
      <c r="I49" s="58"/>
      <c r="J49" s="57"/>
      <c r="K49" s="59"/>
      <c r="L49" s="60"/>
      <c r="M49" s="113">
        <f>SUM(M48:M48)</f>
        <v>30</v>
      </c>
      <c r="N49" s="113">
        <f>SUM(N48:N48)</f>
        <v>3</v>
      </c>
      <c r="O49" s="61"/>
    </row>
    <row r="50" ht="4.5" customHeight="1" thickBot="1" thickTop="1"/>
    <row r="51" spans="1:15" ht="39.75" customHeight="1" thickTop="1">
      <c r="A51" s="158" t="s">
        <v>66</v>
      </c>
      <c r="B51" s="16" t="s">
        <v>88</v>
      </c>
      <c r="C51" s="51" t="s">
        <v>34</v>
      </c>
      <c r="D51" s="41">
        <f>H51+K51+N51</f>
        <v>2</v>
      </c>
      <c r="E51" s="19" t="s">
        <v>90</v>
      </c>
      <c r="F51" s="52" t="s">
        <v>50</v>
      </c>
      <c r="G51" s="132"/>
      <c r="H51" s="126"/>
      <c r="I51" s="133"/>
      <c r="J51" s="134"/>
      <c r="K51" s="135"/>
      <c r="L51" s="136"/>
      <c r="M51" s="134">
        <v>25</v>
      </c>
      <c r="N51" s="135">
        <v>2</v>
      </c>
      <c r="O51" s="137" t="s">
        <v>62</v>
      </c>
    </row>
    <row r="52" spans="1:15" ht="28.5" customHeight="1" thickBot="1">
      <c r="A52" s="160"/>
      <c r="B52" s="16" t="s">
        <v>13</v>
      </c>
      <c r="C52" s="51" t="s">
        <v>45</v>
      </c>
      <c r="D52" s="23">
        <f>H52+K52+N52</f>
        <v>3</v>
      </c>
      <c r="E52" s="16" t="s">
        <v>71</v>
      </c>
      <c r="F52" s="62" t="s">
        <v>50</v>
      </c>
      <c r="G52" s="85"/>
      <c r="H52" s="86"/>
      <c r="I52" s="88"/>
      <c r="J52" s="85"/>
      <c r="K52" s="86"/>
      <c r="L52" s="88"/>
      <c r="M52" s="85">
        <v>30</v>
      </c>
      <c r="N52" s="86">
        <v>3</v>
      </c>
      <c r="O52" s="88" t="s">
        <v>62</v>
      </c>
    </row>
    <row r="53" spans="1:15" ht="9" customHeight="1" thickBot="1" thickTop="1">
      <c r="A53" s="63" t="s">
        <v>92</v>
      </c>
      <c r="B53" s="6"/>
      <c r="C53" s="64"/>
      <c r="D53" s="65">
        <f>SUM(D51:D52)</f>
        <v>5</v>
      </c>
      <c r="E53" s="6"/>
      <c r="F53" s="66"/>
      <c r="G53" s="67"/>
      <c r="H53" s="68"/>
      <c r="I53" s="69"/>
      <c r="J53" s="70"/>
      <c r="K53" s="68"/>
      <c r="L53" s="71"/>
      <c r="M53" s="72">
        <f>SUM(M51:M52)</f>
        <v>55</v>
      </c>
      <c r="N53" s="68">
        <f>SUM(N51:N52)</f>
        <v>5</v>
      </c>
      <c r="O53" s="71"/>
    </row>
    <row r="54" ht="4.5" customHeight="1" thickBot="1" thickTop="1"/>
    <row r="55" spans="1:15" ht="18.75" customHeight="1" thickBot="1" thickTop="1">
      <c r="A55" s="16" t="s">
        <v>0</v>
      </c>
      <c r="B55" s="16"/>
      <c r="C55" s="16"/>
      <c r="D55" s="41">
        <f>H55+K55+N55</f>
        <v>18</v>
      </c>
      <c r="E55" s="16"/>
      <c r="F55" s="127"/>
      <c r="G55" s="128"/>
      <c r="H55" s="129" t="s">
        <v>41</v>
      </c>
      <c r="I55" s="130"/>
      <c r="J55" s="130"/>
      <c r="K55" s="129" t="s">
        <v>72</v>
      </c>
      <c r="L55" s="130"/>
      <c r="M55" s="130"/>
      <c r="N55" s="129" t="s">
        <v>73</v>
      </c>
      <c r="O55" s="131"/>
    </row>
    <row r="56" spans="1:15" ht="9" customHeight="1" thickBot="1" thickTop="1">
      <c r="A56" s="24" t="s">
        <v>92</v>
      </c>
      <c r="D56" s="27">
        <v>18</v>
      </c>
      <c r="G56" s="73"/>
      <c r="H56" s="114" t="s">
        <v>41</v>
      </c>
      <c r="I56" s="74"/>
      <c r="J56" s="73"/>
      <c r="K56" s="114" t="s">
        <v>72</v>
      </c>
      <c r="L56" s="75"/>
      <c r="M56" s="74"/>
      <c r="N56" s="114" t="s">
        <v>73</v>
      </c>
      <c r="O56" s="75"/>
    </row>
    <row r="57" ht="4.5" customHeight="1" thickBot="1" thickTop="1"/>
    <row r="58" spans="1:15" ht="18" customHeight="1" thickTop="1">
      <c r="A58" s="158" t="s">
        <v>1</v>
      </c>
      <c r="B58" s="76" t="s">
        <v>2</v>
      </c>
      <c r="C58" s="17" t="s">
        <v>35</v>
      </c>
      <c r="D58" s="18">
        <f>H58+K58+N58</f>
        <v>7</v>
      </c>
      <c r="E58" s="16" t="s">
        <v>3</v>
      </c>
      <c r="F58" s="62" t="s">
        <v>59</v>
      </c>
      <c r="G58" s="30">
        <v>40</v>
      </c>
      <c r="H58" s="77">
        <v>4</v>
      </c>
      <c r="I58" s="78" t="s">
        <v>62</v>
      </c>
      <c r="J58" s="79" t="s">
        <v>74</v>
      </c>
      <c r="K58" s="80" t="s">
        <v>42</v>
      </c>
      <c r="L58" s="81" t="s">
        <v>75</v>
      </c>
      <c r="M58" s="82"/>
      <c r="N58" s="77"/>
      <c r="O58" s="83"/>
    </row>
    <row r="59" spans="1:15" ht="18.75" customHeight="1" thickBot="1">
      <c r="A59" s="161"/>
      <c r="B59" s="16"/>
      <c r="C59" s="84"/>
      <c r="D59" s="41">
        <f>N59</f>
        <v>9</v>
      </c>
      <c r="E59" s="16" t="s">
        <v>20</v>
      </c>
      <c r="F59" s="62" t="s">
        <v>18</v>
      </c>
      <c r="G59" s="85"/>
      <c r="H59" s="86"/>
      <c r="I59" s="87"/>
      <c r="J59" s="85"/>
      <c r="K59" s="86"/>
      <c r="L59" s="88"/>
      <c r="M59" s="89"/>
      <c r="N59" s="86">
        <v>9</v>
      </c>
      <c r="O59" s="88" t="s">
        <v>60</v>
      </c>
    </row>
    <row r="60" spans="1:15" ht="9" customHeight="1" thickBot="1" thickTop="1">
      <c r="A60" s="24" t="s">
        <v>92</v>
      </c>
      <c r="B60" s="53"/>
      <c r="C60" s="64"/>
      <c r="D60" s="54">
        <f>SUM(D58:D59)</f>
        <v>16</v>
      </c>
      <c r="E60" s="53"/>
      <c r="F60" s="53"/>
      <c r="G60" s="103">
        <f>SUM(G58:G59)</f>
        <v>40</v>
      </c>
      <c r="H60" s="115">
        <f>SUM(H58:H59)</f>
        <v>4</v>
      </c>
      <c r="I60" s="111"/>
      <c r="J60" s="116" t="s">
        <v>74</v>
      </c>
      <c r="K60" s="103">
        <v>3</v>
      </c>
      <c r="L60" s="117"/>
      <c r="M60" s="118"/>
      <c r="N60" s="115">
        <f>SUM(N58:N59)</f>
        <v>9</v>
      </c>
      <c r="O60" s="119"/>
    </row>
    <row r="61" spans="1:15" s="93" customFormat="1" ht="3" customHeight="1" thickBot="1" thickTop="1">
      <c r="A61" s="90"/>
      <c r="B61" s="53"/>
      <c r="C61" s="53"/>
      <c r="D61" s="91"/>
      <c r="E61" s="53"/>
      <c r="F61" s="53"/>
      <c r="G61" s="92"/>
      <c r="H61" s="53"/>
      <c r="I61" s="92"/>
      <c r="J61" s="92"/>
      <c r="K61" s="53"/>
      <c r="L61" s="92"/>
      <c r="M61" s="92"/>
      <c r="N61" s="53"/>
      <c r="O61" s="92"/>
    </row>
    <row r="62" spans="1:15" s="93" customFormat="1" ht="10.5" customHeight="1" thickBot="1" thickTop="1">
      <c r="A62" s="94" t="s">
        <v>61</v>
      </c>
      <c r="B62" s="25"/>
      <c r="C62" s="25"/>
      <c r="D62" s="95">
        <f>D60+D56+D53+D49+D46+D39</f>
        <v>180</v>
      </c>
      <c r="E62" s="25"/>
      <c r="F62" s="25"/>
      <c r="G62" s="96">
        <f>G60+G56+G53+G49+G46+G39</f>
        <v>325</v>
      </c>
      <c r="H62" s="96">
        <f>H60+H56+H53+H49+H46+H39</f>
        <v>60</v>
      </c>
      <c r="I62" s="97"/>
      <c r="J62" s="98">
        <f>J60+J56+J53+J49+J46+J39</f>
        <v>325</v>
      </c>
      <c r="K62" s="96">
        <f>K60+K56+K53+K49+K46+K39</f>
        <v>60</v>
      </c>
      <c r="L62" s="99"/>
      <c r="M62" s="98">
        <f>M60+M56+M53+M49+M46+M39</f>
        <v>280</v>
      </c>
      <c r="N62" s="98">
        <f>N60+N56+N53+N49+N46+N39</f>
        <v>60</v>
      </c>
      <c r="O62" s="100"/>
    </row>
    <row r="63" ht="4.5" customHeight="1" thickBot="1"/>
    <row r="64" spans="1:15" ht="9.75" customHeight="1">
      <c r="A64" s="212" t="s">
        <v>43</v>
      </c>
      <c r="B64" s="213"/>
      <c r="C64" s="213"/>
      <c r="D64" s="213"/>
      <c r="E64" s="214"/>
      <c r="F64" s="205"/>
      <c r="G64" s="206"/>
      <c r="H64" s="199"/>
      <c r="I64" s="200"/>
      <c r="K64" s="209" t="s">
        <v>6</v>
      </c>
      <c r="L64" s="210"/>
      <c r="M64" s="211"/>
      <c r="N64" s="207">
        <f>G62+J62+M62</f>
        <v>930</v>
      </c>
      <c r="O64" s="208"/>
    </row>
    <row r="65" spans="1:15" ht="6.75" customHeight="1" thickBot="1">
      <c r="A65" s="218" t="s">
        <v>91</v>
      </c>
      <c r="B65" s="219"/>
      <c r="C65" s="219"/>
      <c r="D65" s="219"/>
      <c r="E65" s="220"/>
      <c r="F65" s="265"/>
      <c r="G65" s="266"/>
      <c r="H65" s="216"/>
      <c r="I65" s="217"/>
      <c r="K65" s="195" t="s">
        <v>7</v>
      </c>
      <c r="L65" s="196"/>
      <c r="M65" s="197"/>
      <c r="N65" s="201">
        <f>COUNTIF(I4:O64,"E")</f>
        <v>18</v>
      </c>
      <c r="O65" s="202"/>
    </row>
    <row r="66" spans="6:10" ht="3.75" customHeight="1">
      <c r="F66" s="215"/>
      <c r="G66" s="215"/>
      <c r="H66" s="215"/>
      <c r="I66" s="215"/>
      <c r="J66" s="215"/>
    </row>
    <row r="67" spans="1:15" ht="9" customHeight="1">
      <c r="A67" s="120" t="s">
        <v>85</v>
      </c>
      <c r="E67" s="263" t="s">
        <v>8</v>
      </c>
      <c r="F67" s="264"/>
      <c r="G67" s="264"/>
      <c r="H67" s="264"/>
      <c r="I67" s="264"/>
      <c r="J67" s="264"/>
      <c r="K67" s="264"/>
      <c r="L67" s="264"/>
      <c r="M67" s="264"/>
      <c r="N67" s="264"/>
      <c r="O67" s="264"/>
    </row>
    <row r="68" spans="1:15" ht="7.5" customHeight="1">
      <c r="A68" s="101" t="s">
        <v>67</v>
      </c>
      <c r="E68" s="257" t="s">
        <v>9</v>
      </c>
      <c r="F68" s="258"/>
      <c r="G68" s="258"/>
      <c r="H68" s="258"/>
      <c r="I68" s="258"/>
      <c r="J68" s="258"/>
      <c r="K68" s="258"/>
      <c r="L68" s="258"/>
      <c r="M68" s="258"/>
      <c r="N68" s="258"/>
      <c r="O68" s="258"/>
    </row>
    <row r="69" ht="9" customHeight="1">
      <c r="A69" s="101" t="s">
        <v>68</v>
      </c>
    </row>
    <row r="70" ht="7.5" customHeight="1">
      <c r="A70" s="101" t="s">
        <v>69</v>
      </c>
    </row>
  </sheetData>
  <sheetProtection/>
  <mergeCells count="90">
    <mergeCell ref="E68:O68"/>
    <mergeCell ref="F28:F30"/>
    <mergeCell ref="I28:I30"/>
    <mergeCell ref="M37:M38"/>
    <mergeCell ref="K28:K30"/>
    <mergeCell ref="L28:L30"/>
    <mergeCell ref="J35:J36"/>
    <mergeCell ref="E67:O67"/>
    <mergeCell ref="J28:J30"/>
    <mergeCell ref="F65:G65"/>
    <mergeCell ref="C13:O13"/>
    <mergeCell ref="C9:O9"/>
    <mergeCell ref="C10:O10"/>
    <mergeCell ref="C11:O11"/>
    <mergeCell ref="C12:O12"/>
    <mergeCell ref="C8:O8"/>
    <mergeCell ref="A1:O1"/>
    <mergeCell ref="A2:O2"/>
    <mergeCell ref="A3:O3"/>
    <mergeCell ref="A5:B5"/>
    <mergeCell ref="C5:O5"/>
    <mergeCell ref="C7:O7"/>
    <mergeCell ref="C6:O6"/>
    <mergeCell ref="C31:C32"/>
    <mergeCell ref="D31:D32"/>
    <mergeCell ref="B31:B32"/>
    <mergeCell ref="G26:I26"/>
    <mergeCell ref="J26:L26"/>
    <mergeCell ref="M26:O26"/>
    <mergeCell ref="A18:B23"/>
    <mergeCell ref="C18:O23"/>
    <mergeCell ref="A25:O25"/>
    <mergeCell ref="A64:E64"/>
    <mergeCell ref="F66:J66"/>
    <mergeCell ref="H65:I65"/>
    <mergeCell ref="A65:E65"/>
    <mergeCell ref="N65:O65"/>
    <mergeCell ref="B28:B30"/>
    <mergeCell ref="C28:C30"/>
    <mergeCell ref="F64:G64"/>
    <mergeCell ref="B33:B34"/>
    <mergeCell ref="N64:O64"/>
    <mergeCell ref="D28:D30"/>
    <mergeCell ref="C33:C34"/>
    <mergeCell ref="K64:M64"/>
    <mergeCell ref="B41:B42"/>
    <mergeCell ref="K65:M65"/>
    <mergeCell ref="E37:E38"/>
    <mergeCell ref="D37:D38"/>
    <mergeCell ref="I37:I38"/>
    <mergeCell ref="J37:J38"/>
    <mergeCell ref="K37:K38"/>
    <mergeCell ref="L37:L38"/>
    <mergeCell ref="D41:D42"/>
    <mergeCell ref="F37:F38"/>
    <mergeCell ref="H64:I64"/>
    <mergeCell ref="A58:A59"/>
    <mergeCell ref="A28:A38"/>
    <mergeCell ref="H37:H38"/>
    <mergeCell ref="C37:C38"/>
    <mergeCell ref="D35:D36"/>
    <mergeCell ref="A51:A52"/>
    <mergeCell ref="C41:C42"/>
    <mergeCell ref="D33:D34"/>
    <mergeCell ref="H28:H30"/>
    <mergeCell ref="E28:E30"/>
    <mergeCell ref="C14:O14"/>
    <mergeCell ref="B35:B36"/>
    <mergeCell ref="C35:C36"/>
    <mergeCell ref="K35:K36"/>
    <mergeCell ref="L35:L36"/>
    <mergeCell ref="G28:G30"/>
    <mergeCell ref="E35:E36"/>
    <mergeCell ref="F35:F36"/>
    <mergeCell ref="G35:G36"/>
    <mergeCell ref="C15:O15"/>
    <mergeCell ref="N37:N38"/>
    <mergeCell ref="O37:O38"/>
    <mergeCell ref="M28:M30"/>
    <mergeCell ref="N28:N30"/>
    <mergeCell ref="O28:O30"/>
    <mergeCell ref="M35:M36"/>
    <mergeCell ref="N35:N36"/>
    <mergeCell ref="O35:O36"/>
    <mergeCell ref="A41:A45"/>
    <mergeCell ref="B37:B38"/>
    <mergeCell ref="G37:G38"/>
    <mergeCell ref="I35:I36"/>
    <mergeCell ref="H35:H36"/>
    <mergeCell ref="B43:B45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36&amp;R&amp;"Verdana,Grassetto"&amp;7OBOE</oddHeader>
    <oddFooter>&amp;C&amp;"Verdana,Normale"&amp;8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2010-08-06T09:57:06Z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